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<sst xmlns="http://schemas.openxmlformats.org/spreadsheetml/2006/main" count="67" uniqueCount="67">
  <si>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</si>
  <si>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EHI010</t>
  </si>
  <si>
    <t xml:space="preserve">m²</t>
  </si>
  <si>
    <t xml:space="preserve">Losa sanitaria ventilada.</t>
  </si>
  <si>
    <r>
      <rPr>
        <sz val="8.25"/>
        <color rgb="FF000000"/>
        <rFont val="Arial"/>
        <family val="2"/>
      </rPr>
      <t xml:space="preserve">Losa sanitaria de concreto armado de 20+4 cm de canto total, sobre encofrado perdido de módulos de polipropileno reciclado, realizado con concreto f'c=210 kg/cm² (21 MPa), clase de exposición F0 S0 P0 C0, tamaño máximo del agregado 12,5 mm, manejabilidad blanda, preparado en obra, y fundido con medios manuales, acero Grado 60 (fy=4200 kg/cm²) en zona de zunchos y vigas de cimentación, cuantía 3 kg/m², y malla electrosoldada tipo 6x6 6/6 de acero Grado 70, con barras separadas 15,24x15,24 cm de Ø 4,88 mm como armadura de reparto, colocada sobre separadores homologados, en capa de compresión de 4 cm de espesor; con juntas de retracción de 5 mm de espesor, mediante corte con disco de diamante; apoyado todo ello sobre base de solado de limpieza. Incluso zunchos perimetrales de planta conformados con sistema de encofrado recuperable de tableros de madera. El precio no incluye la capa de piso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</si>
  <si>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</si>
  <si>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</si>
  <si>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</si>
  <si>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</si>
  <si>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</si>
  <si>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</si>
  <si>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</si>
  <si>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</si>
  <si>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</si>
  <si>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</si>
  <si>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</si>
  <si>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</si>
  <si>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recuperable de tableros de madera para zunchos perimetrales.</t>
  </si>
  <si>
    <t xml:space="preserve">mt07aco060a</t>
  </si>
  <si>
    <t xml:space="preserve">kg</t>
  </si>
  <si>
    <t xml:space="preserve">Acero en barras corrugadas, Grado 60 (fy=4200 kg/cm²), de varios diámetros, según NTC 2289 y ASTM A 706.</t>
  </si>
  <si>
    <t xml:space="preserve">mt07ame120ee</t>
  </si>
  <si>
    <t xml:space="preserve">m²</t>
  </si>
  <si>
    <t xml:space="preserve">Malla electrosoldada tipo 6x6 6/6 de acero Grado 70, con barras lisas separadas 15,24x15,24 cm de 4,88 mm de diámetro, según NTC 5806 y ASTM A1064 / A1064M.</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</si>
  <si>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</si>
  <si>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</si>
  <si>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</si>
  <si>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</si>
  <si>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</si>
  <si>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</si>
  <si>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</si>
  <si>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</si>
  <si>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</si>
  <si>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</si>
  <si>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</si>
  <si>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</si>
  <si>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Subtotal materiales:</t>
  </si>
  <si>
    <t xml:space="preserve">Equipo</t>
  </si>
  <si>
    <t xml:space="preserve">mq06vib020</t>
  </si>
  <si>
    <t xml:space="preserve">h</t>
  </si>
  <si>
    <t xml:space="preserve">Regla vibrante de 3 m.</t>
  </si>
  <si>
    <t xml:space="preserve">mq06hor010</t>
  </si>
  <si>
    <t xml:space="preserve">h</t>
  </si>
  <si>
    <t xml:space="preserve">Concretera.</t>
  </si>
  <si>
    <t xml:space="preserve">mq06cor020</t>
  </si>
  <si>
    <t xml:space="preserve">h</t>
  </si>
  <si>
    <t xml:space="preserve">Equipo para corte de juntas en soleras de concreto.</t>
  </si>
  <si>
    <t xml:space="preserve">Subtotal equipo:</t>
  </si>
  <si>
    <t xml:space="preserve">Mano de obra</t>
  </si>
  <si>
    <t xml:space="preserve">mo042</t>
  </si>
  <si>
    <t xml:space="preserve">h</t>
  </si>
  <si>
    <t xml:space="preserve">Oficial 1ª obra negra.</t>
  </si>
  <si>
    <t xml:space="preserve">mo089</t>
  </si>
  <si>
    <t xml:space="preserve">h</t>
  </si>
  <si>
    <t xml:space="preserve">Ayudante de obra negra.</t>
  </si>
  <si>
    <t xml:space="preserve">mo113</t>
  </si>
  <si>
    <t xml:space="preserve">h</t>
  </si>
  <si>
    <t xml:space="preserve">Peón de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</si>
  <si>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</si>
  <si>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</si>
  <si>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</si>
  <si>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</si>
  <si>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</si>
  <si>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</si>
  <si>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</si>
  <si>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$ 3.044,86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</si>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</sst>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99" customWidth="1"/>
    <col min="4" max="4" width="68.51"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1.05</v>
      </c>
      <c r="F10" s="12">
        <v>18726.7</v>
      </c>
      <c r="G10" s="12">
        <f ca="1">ROUND(INDIRECT(ADDRESS(ROW()+(0), COLUMN()+(-2), 1))*INDIRECT(ADDRESS(ROW()+(0), COLUMN()+(-1), 1)), 2)</f>
        <v>19663</v>
      </c>
    </row>
    <row r="11" spans="1:7" ht="24.00" thickBot="1" customHeight="1">
      <c r="A11" s="1" t="s">
        <v>15</v>
      </c>
      <c r="B11" s="1"/>
      <c r="C11" s="10" t="s">
        <v>16</v>
      </c>
      <c r="D11" s="1" t="s">
        <v>17</v>
      </c>
      <c r="E11" s="11">
        <v>0.1</v>
      </c>
      <c r="F11" s="12">
        <v>2363.27</v>
      </c>
      <c r="G11" s="12">
        <f ca="1">ROUND(INDIRECT(ADDRESS(ROW()+(0), COLUMN()+(-2), 1))*INDIRECT(ADDRESS(ROW()+(0), COLUMN()+(-1), 1)), 2)</f>
        <v>236.33</v>
      </c>
    </row>
    <row r="12" spans="1:7" ht="24.00" thickBot="1" customHeight="1">
      <c r="A12" s="1" t="s">
        <v>18</v>
      </c>
      <c r="B12" s="1"/>
      <c r="C12" s="10" t="s">
        <v>19</v>
      </c>
      <c r="D12" s="1" t="s">
        <v>20</v>
      </c>
      <c r="E12" s="11">
        <v>3</v>
      </c>
      <c r="F12" s="12">
        <v>1833.54</v>
      </c>
      <c r="G12" s="12">
        <f ca="1">ROUND(INDIRECT(ADDRESS(ROW()+(0), COLUMN()+(-2), 1))*INDIRECT(ADDRESS(ROW()+(0), COLUMN()+(-1), 1)), 2)</f>
        <v>5500.62</v>
      </c>
    </row>
    <row r="13" spans="1:7" ht="34.50" thickBot="1" customHeight="1">
      <c r="A13" s="1" t="s">
        <v>21</v>
      </c>
      <c r="B13" s="1"/>
      <c r="C13" s="10" t="s">
        <v>22</v>
      </c>
      <c r="D13" s="1" t="s">
        <v>23</v>
      </c>
      <c r="E13" s="11">
        <v>1.1</v>
      </c>
      <c r="F13" s="12">
        <v>3573.72</v>
      </c>
      <c r="G13" s="12">
        <f ca="1">ROUND(INDIRECT(ADDRESS(ROW()+(0), COLUMN()+(-2), 1))*INDIRECT(ADDRESS(ROW()+(0), COLUMN()+(-1), 1)), 2)</f>
        <v>3931.09</v>
      </c>
    </row>
    <row r="14" spans="1:7" ht="13.50" thickBot="1" customHeight="1">
      <c r="A14" s="1" t="s">
        <v>24</v>
      </c>
      <c r="B14" s="1"/>
      <c r="C14" s="10" t="s">
        <v>25</v>
      </c>
      <c r="D14" s="1" t="s">
        <v>26</v>
      </c>
      <c r="E14" s="11">
        <v>0.033</v>
      </c>
      <c r="F14" s="12">
        <v>2858.8</v>
      </c>
      <c r="G14" s="12">
        <f ca="1">ROUND(INDIRECT(ADDRESS(ROW()+(0), COLUMN()+(-2), 1))*INDIRECT(ADDRESS(ROW()+(0), COLUMN()+(-1), 1)), 2)</f>
        <v>94.34</v>
      </c>
    </row>
    <row r="15" spans="1:7" ht="13.50" thickBot="1" customHeight="1">
      <c r="A15" s="1" t="s">
        <v>27</v>
      </c>
      <c r="B15" s="1"/>
      <c r="C15" s="10" t="s">
        <v>28</v>
      </c>
      <c r="D15" s="1" t="s">
        <v>29</v>
      </c>
      <c r="E15" s="11">
        <v>0.085</v>
      </c>
      <c r="F15" s="12">
        <v>68214.7</v>
      </c>
      <c r="G15" s="12">
        <f ca="1">ROUND(INDIRECT(ADDRESS(ROW()+(0), COLUMN()+(-2), 1))*INDIRECT(ADDRESS(ROW()+(0), COLUMN()+(-1), 1)), 2)</f>
        <v>5798.25</v>
      </c>
    </row>
    <row r="16" spans="1:7" ht="13.50" thickBot="1" customHeight="1">
      <c r="A16" s="1" t="s">
        <v>30</v>
      </c>
      <c r="B16" s="1"/>
      <c r="C16" s="10" t="s">
        <v>31</v>
      </c>
      <c r="D16" s="1" t="s">
        <v>32</v>
      </c>
      <c r="E16" s="11">
        <v>0.128</v>
      </c>
      <c r="F16" s="12">
        <v>49378.7</v>
      </c>
      <c r="G16" s="12">
        <f ca="1">ROUND(INDIRECT(ADDRESS(ROW()+(0), COLUMN()+(-2), 1))*INDIRECT(ADDRESS(ROW()+(0), COLUMN()+(-1), 1)), 2)</f>
        <v>6320.47</v>
      </c>
    </row>
    <row r="17" spans="1:7" ht="13.50" thickBot="1" customHeight="1">
      <c r="A17" s="1" t="s">
        <v>33</v>
      </c>
      <c r="B17" s="1"/>
      <c r="C17" s="10" t="s">
        <v>34</v>
      </c>
      <c r="D17" s="1" t="s">
        <v>35</v>
      </c>
      <c r="E17" s="13">
        <v>55.158</v>
      </c>
      <c r="F17" s="14">
        <v>421.19</v>
      </c>
      <c r="G17" s="14">
        <f ca="1">ROUND(INDIRECT(ADDRESS(ROW()+(0), COLUMN()+(-2), 1))*INDIRECT(ADDRESS(ROW()+(0), COLUMN()+(-1), 1)), 2)</f>
        <v>23232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64776.1</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0.082</v>
      </c>
      <c r="F20" s="12">
        <v>8980.78</v>
      </c>
      <c r="G20" s="12">
        <f ca="1">ROUND(INDIRECT(ADDRESS(ROW()+(0), COLUMN()+(-2), 1))*INDIRECT(ADDRESS(ROW()+(0), COLUMN()+(-1), 1)), 2)</f>
        <v>736.42</v>
      </c>
    </row>
    <row r="21" spans="1:7" ht="13.50" thickBot="1" customHeight="1">
      <c r="A21" s="1" t="s">
        <v>41</v>
      </c>
      <c r="B21" s="1"/>
      <c r="C21" s="10" t="s">
        <v>42</v>
      </c>
      <c r="D21" s="1" t="s">
        <v>43</v>
      </c>
      <c r="E21" s="11">
        <v>0.092</v>
      </c>
      <c r="F21" s="12">
        <v>3230.77</v>
      </c>
      <c r="G21" s="12">
        <f ca="1">ROUND(INDIRECT(ADDRESS(ROW()+(0), COLUMN()+(-2), 1))*INDIRECT(ADDRESS(ROW()+(0), COLUMN()+(-1), 1)), 2)</f>
        <v>297.23</v>
      </c>
    </row>
    <row r="22" spans="1:7" ht="13.50" thickBot="1" customHeight="1">
      <c r="A22" s="1" t="s">
        <v>44</v>
      </c>
      <c r="B22" s="1"/>
      <c r="C22" s="10" t="s">
        <v>45</v>
      </c>
      <c r="D22" s="1" t="s">
        <v>46</v>
      </c>
      <c r="E22" s="13">
        <v>0.075</v>
      </c>
      <c r="F22" s="14">
        <v>18269.3</v>
      </c>
      <c r="G22" s="14">
        <f ca="1">ROUND(INDIRECT(ADDRESS(ROW()+(0), COLUMN()+(-2), 1))*INDIRECT(ADDRESS(ROW()+(0), COLUMN()+(-1), 1)), 2)</f>
        <v>1370.19</v>
      </c>
    </row>
    <row r="23" spans="1:7" ht="13.50" thickBot="1" customHeight="1">
      <c r="A23" s="15"/>
      <c r="B23" s="15"/>
      <c r="C23" s="15"/>
      <c r="D23" s="15"/>
      <c r="E23" s="9" t="s">
        <v>47</v>
      </c>
      <c r="F23" s="9"/>
      <c r="G23" s="17">
        <f ca="1">ROUND(SUM(INDIRECT(ADDRESS(ROW()+(-1), COLUMN()+(0), 1)),INDIRECT(ADDRESS(ROW()+(-2), COLUMN()+(0), 1)),INDIRECT(ADDRESS(ROW()+(-3), COLUMN()+(0), 1))), 2)</f>
        <v>2403.84</v>
      </c>
    </row>
    <row r="24" spans="1:7" ht="13.50" thickBot="1" customHeight="1">
      <c r="A24" s="15">
        <v>3</v>
      </c>
      <c r="B24" s="15"/>
      <c r="C24" s="15"/>
      <c r="D24" s="18" t="s">
        <v>48</v>
      </c>
      <c r="E24" s="18"/>
      <c r="F24" s="15"/>
      <c r="G24" s="15"/>
    </row>
    <row r="25" spans="1:7" ht="13.50" thickBot="1" customHeight="1">
      <c r="A25" s="1" t="s">
        <v>49</v>
      </c>
      <c r="B25" s="1"/>
      <c r="C25" s="10" t="s">
        <v>50</v>
      </c>
      <c r="D25" s="1" t="s">
        <v>51</v>
      </c>
      <c r="E25" s="11">
        <v>0.113</v>
      </c>
      <c r="F25" s="12">
        <v>14416.1</v>
      </c>
      <c r="G25" s="12">
        <f ca="1">ROUND(INDIRECT(ADDRESS(ROW()+(0), COLUMN()+(-2), 1))*INDIRECT(ADDRESS(ROW()+(0), COLUMN()+(-1), 1)), 2)</f>
        <v>1629.02</v>
      </c>
    </row>
    <row r="26" spans="1:7" ht="13.50" thickBot="1" customHeight="1">
      <c r="A26" s="1" t="s">
        <v>52</v>
      </c>
      <c r="B26" s="1"/>
      <c r="C26" s="10" t="s">
        <v>53</v>
      </c>
      <c r="D26" s="1" t="s">
        <v>54</v>
      </c>
      <c r="E26" s="11">
        <v>0.113</v>
      </c>
      <c r="F26" s="12">
        <v>10745.6</v>
      </c>
      <c r="G26" s="12">
        <f ca="1">ROUND(INDIRECT(ADDRESS(ROW()+(0), COLUMN()+(-2), 1))*INDIRECT(ADDRESS(ROW()+(0), COLUMN()+(-1), 1)), 2)</f>
        <v>1214.26</v>
      </c>
    </row>
    <row r="27" spans="1:7" ht="13.50" thickBot="1" customHeight="1">
      <c r="A27" s="1" t="s">
        <v>55</v>
      </c>
      <c r="B27" s="1"/>
      <c r="C27" s="10" t="s">
        <v>56</v>
      </c>
      <c r="D27" s="1" t="s">
        <v>57</v>
      </c>
      <c r="E27" s="11">
        <v>0.183</v>
      </c>
      <c r="F27" s="12">
        <v>9932.9</v>
      </c>
      <c r="G27" s="12">
        <f ca="1">ROUND(INDIRECT(ADDRESS(ROW()+(0), COLUMN()+(-2), 1))*INDIRECT(ADDRESS(ROW()+(0), COLUMN()+(-1), 1)), 2)</f>
        <v>1817.72</v>
      </c>
    </row>
    <row r="28" spans="1:7" ht="13.50" thickBot="1" customHeight="1">
      <c r="A28" s="1" t="s">
        <v>58</v>
      </c>
      <c r="B28" s="1"/>
      <c r="C28" s="10" t="s">
        <v>59</v>
      </c>
      <c r="D28" s="1" t="s">
        <v>60</v>
      </c>
      <c r="E28" s="13">
        <v>0.276</v>
      </c>
      <c r="F28" s="14">
        <v>10101.5</v>
      </c>
      <c r="G28" s="14">
        <f ca="1">ROUND(INDIRECT(ADDRESS(ROW()+(0), COLUMN()+(-2), 1))*INDIRECT(ADDRESS(ROW()+(0), COLUMN()+(-1), 1)), 2)</f>
        <v>2788.03</v>
      </c>
    </row>
    <row r="29" spans="1:7" ht="13.50" thickBot="1" customHeight="1">
      <c r="A29" s="15"/>
      <c r="B29" s="15"/>
      <c r="C29" s="15"/>
      <c r="D29" s="15"/>
      <c r="E29" s="9" t="s">
        <v>61</v>
      </c>
      <c r="F29" s="9"/>
      <c r="G29" s="17">
        <f ca="1">ROUND(SUM(INDIRECT(ADDRESS(ROW()+(-1), COLUMN()+(0), 1)),INDIRECT(ADDRESS(ROW()+(-2), COLUMN()+(0), 1)),INDIRECT(ADDRESS(ROW()+(-3), COLUMN()+(0), 1)),INDIRECT(ADDRESS(ROW()+(-4), COLUMN()+(0), 1))), 2)</f>
        <v>7449.03</v>
      </c>
    </row>
    <row r="30" spans="1:7" ht="13.50" thickBot="1" customHeight="1">
      <c r="A30" s="15">
        <v>4</v>
      </c>
      <c r="B30" s="15"/>
      <c r="C30" s="15"/>
      <c r="D30" s="18" t="s">
        <v>62</v>
      </c>
      <c r="E30" s="18"/>
      <c r="F30" s="15"/>
      <c r="G30" s="15"/>
    </row>
    <row r="31" spans="1:7" ht="13.50" thickBot="1" customHeight="1">
      <c r="A31" s="19"/>
      <c r="B31" s="19"/>
      <c r="C31" s="20" t="s">
        <v>63</v>
      </c>
      <c r="D31" s="19" t="s">
        <v>64</v>
      </c>
      <c r="E31" s="13">
        <v>2</v>
      </c>
      <c r="F31" s="14">
        <f ca="1">ROUND(SUM(INDIRECT(ADDRESS(ROW()+(-2), COLUMN()+(1), 1)),INDIRECT(ADDRESS(ROW()+(-8), COLUMN()+(1), 1)),INDIRECT(ADDRESS(ROW()+(-13), COLUMN()+(1), 1))), 2)</f>
        <v>74629</v>
      </c>
      <c r="G31" s="14">
        <f ca="1">ROUND(INDIRECT(ADDRESS(ROW()+(0), COLUMN()+(-2), 1))*INDIRECT(ADDRESS(ROW()+(0), COLUMN()+(-1), 1))/100, 2)</f>
        <v>1492.58</v>
      </c>
    </row>
    <row r="32" spans="1:7" ht="13.50" thickBot="1" customHeight="1">
      <c r="A32" s="21" t="s">
        <v>65</v>
      </c>
      <c r="B32" s="21"/>
      <c r="C32" s="22"/>
      <c r="D32" s="23"/>
      <c r="E32" s="24" t="s">
        <v>66</v>
      </c>
      <c r="F32" s="25"/>
      <c r="G32" s="26">
        <f ca="1">ROUND(SUM(INDIRECT(ADDRESS(ROW()+(-1), COLUMN()+(0), 1)),INDIRECT(ADDRESS(ROW()+(-3), COLUMN()+(0), 1)),INDIRECT(ADDRESS(ROW()+(-9), COLUMN()+(0), 1)),INDIRECT(ADDRESS(ROW()+(-14), COLUMN()+(0), 1))), 2)</f>
        <v>76121.5</v>
      </c>
    </row>
  </sheetData>
  <mergeCells count="3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B26"/>
    <mergeCell ref="A27:B27"/>
    <mergeCell ref="A28:B28"/>
    <mergeCell ref="A29:B29"/>
    <mergeCell ref="E29:F29"/>
    <mergeCell ref="A30:B30"/>
    <mergeCell ref="D30:E30"/>
    <mergeCell ref="A31:B31"/>
    <mergeCell ref="A32:D32"/>
    <mergeCell ref="E32:F32"/>
  </mergeCells>
  <pageMargins left="0.147638" right="0.147638" top="0.206693" bottom="0.206693" header="0.0" footer="0.0"/>
  <pageSetup paperSize="9" orientation="portrait"/>
  <rowBreaks count="0" manualBreakCount="0">
    </rowBreaks>
</worksheet>
</file>