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<sst xmlns="http://schemas.openxmlformats.org/spreadsheetml/2006/main" count="52" uniqueCount="52">
  <si>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</si>
  <si>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</si>
  <si>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</si>
  <si>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inspección.</t>
  </si>
  <si>
    <r>
      <rPr>
        <sz val="8.25"/>
        <color rgb="FF000000"/>
        <rFont val="Arial"/>
        <family val="2"/>
      </rPr>
      <t xml:space="preserve">Formación de caja de inspección enterrada, de dimensiones interiores 87x87x100 cm, construida con mampostería de ladrillo cerámico perforado, de 1/2 pie de espesor, recibido con mortero de cemento, confeccionado en obra, dosificación 1:6, sobre solera de concreto simple f'c=310 kg/cm² (31 MPa), clase de exposición F0 S2 P1 C0, tamaño máximo del agregado 19 mm, manejabilidad blanda de 15 cm de espesor, enfoscada y bruñida interiormente con mortero de cemento, confeccionado en obra, con aditivo hidrófugo, dosificación 1:3 formando aristas y esquinas a media caña, cerrada superiormente con tapa prefabricada de concreto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</si>
  <si>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</si>
  <si>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</si>
  <si>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</si>
  <si>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</si>
  <si>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</si>
  <si>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</si>
  <si>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</si>
  <si>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mt10hmf050spe</t>
  </si>
  <si>
    <t xml:space="preserve">m³</t>
  </si>
  <si>
    <t xml:space="preserve">Concreto simple f'c=310 kg/cm² (31 MPa), clase de exposición F0 S2 P1 C0, tamaño máximo del agregado 19 mm, manejabilidad blanda, fabricado en planta, según NSR-10 y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</si>
  <si>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</si>
  <si>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</si>
  <si>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</si>
  <si>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</si>
  <si>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</si>
  <si>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</si>
  <si>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</si>
  <si>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</si>
  <si>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</si>
  <si>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</si>
  <si>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</si>
  <si>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</si>
  <si>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mt08adt010</t>
  </si>
  <si>
    <t xml:space="preserve">kg</t>
  </si>
  <si>
    <t xml:space="preserve">Aditivo hidrófugo para impermeabilización de morteros u concretos.</t>
  </si>
  <si>
    <t xml:space="preserve">mt11arf010g</t>
  </si>
  <si>
    <t xml:space="preserve">Ud</t>
  </si>
  <si>
    <t xml:space="preserve">Tapa de concreto armado prefabricada, 118x118x15 cm.</t>
  </si>
  <si>
    <t xml:space="preserve">Subtotal materiales:</t>
  </si>
  <si>
    <t xml:space="preserve">Equipo</t>
  </si>
  <si>
    <t xml:space="preserve">mq06hor010</t>
  </si>
  <si>
    <t xml:space="preserve">h</t>
  </si>
  <si>
    <t xml:space="preserve">Concretera.</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</si>
  <si>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</si>
  <si>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</si>
  <si>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</si>
  <si>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</si>
  <si>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</si>
  <si>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</si>
  <si>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</si>
  <si>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</si>
  <si>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</si>
  <si>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</si>
  <si>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</si>
  <si>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</si>
  <si>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$ 23.494,60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</si>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</sst>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6.81" customWidth="1"/>
    <col min="6" max="6" width="11.73" customWidth="1"/>
    <col min="7" max="7" width="14.28"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0.273</v>
      </c>
      <c r="G10" s="12">
        <v>341628</v>
      </c>
      <c r="H10" s="12">
        <f ca="1">ROUND(INDIRECT(ADDRESS(ROW()+(0), COLUMN()+(-2), 1))*INDIRECT(ADDRESS(ROW()+(0), COLUMN()+(-1), 1)), 2)</f>
        <v>93264.4</v>
      </c>
    </row>
    <row r="11" spans="1:8" ht="24.00" thickBot="1" customHeight="1">
      <c r="A11" s="1" t="s">
        <v>15</v>
      </c>
      <c r="B11" s="1"/>
      <c r="C11" s="1"/>
      <c r="D11" s="10" t="s">
        <v>16</v>
      </c>
      <c r="E11" s="1" t="s">
        <v>17</v>
      </c>
      <c r="F11" s="11">
        <v>141</v>
      </c>
      <c r="G11" s="12">
        <v>367.9</v>
      </c>
      <c r="H11" s="12">
        <f ca="1">ROUND(INDIRECT(ADDRESS(ROW()+(0), COLUMN()+(-2), 1))*INDIRECT(ADDRESS(ROW()+(0), COLUMN()+(-1), 1)), 2)</f>
        <v>51873.9</v>
      </c>
    </row>
    <row r="12" spans="1:8" ht="13.50" thickBot="1" customHeight="1">
      <c r="A12" s="1" t="s">
        <v>18</v>
      </c>
      <c r="B12" s="1"/>
      <c r="C12" s="1"/>
      <c r="D12" s="10" t="s">
        <v>19</v>
      </c>
      <c r="E12" s="1" t="s">
        <v>20</v>
      </c>
      <c r="F12" s="11">
        <v>0.022</v>
      </c>
      <c r="G12" s="12">
        <v>2858.8</v>
      </c>
      <c r="H12" s="12">
        <f ca="1">ROUND(INDIRECT(ADDRESS(ROW()+(0), COLUMN()+(-2), 1))*INDIRECT(ADDRESS(ROW()+(0), COLUMN()+(-1), 1)), 2)</f>
        <v>62.89</v>
      </c>
    </row>
    <row r="13" spans="1:8" ht="13.50" thickBot="1" customHeight="1">
      <c r="A13" s="1" t="s">
        <v>21</v>
      </c>
      <c r="B13" s="1"/>
      <c r="C13" s="1"/>
      <c r="D13" s="10" t="s">
        <v>22</v>
      </c>
      <c r="E13" s="1" t="s">
        <v>23</v>
      </c>
      <c r="F13" s="11">
        <v>0.171</v>
      </c>
      <c r="G13" s="12">
        <v>39608.6</v>
      </c>
      <c r="H13" s="12">
        <f ca="1">ROUND(INDIRECT(ADDRESS(ROW()+(0), COLUMN()+(-2), 1))*INDIRECT(ADDRESS(ROW()+(0), COLUMN()+(-1), 1)), 2)</f>
        <v>6773.06</v>
      </c>
    </row>
    <row r="14" spans="1:8" ht="13.50" thickBot="1" customHeight="1">
      <c r="A14" s="1" t="s">
        <v>24</v>
      </c>
      <c r="B14" s="1"/>
      <c r="C14" s="1"/>
      <c r="D14" s="10" t="s">
        <v>25</v>
      </c>
      <c r="E14" s="1" t="s">
        <v>26</v>
      </c>
      <c r="F14" s="11">
        <v>40.337</v>
      </c>
      <c r="G14" s="12">
        <v>421.19</v>
      </c>
      <c r="H14" s="12">
        <f ca="1">ROUND(INDIRECT(ADDRESS(ROW()+(0), COLUMN()+(-2), 1))*INDIRECT(ADDRESS(ROW()+(0), COLUMN()+(-1), 1)), 2)</f>
        <v>16989.5</v>
      </c>
    </row>
    <row r="15" spans="1:8" ht="13.50" thickBot="1" customHeight="1">
      <c r="A15" s="1" t="s">
        <v>27</v>
      </c>
      <c r="B15" s="1"/>
      <c r="C15" s="1"/>
      <c r="D15" s="10" t="s">
        <v>28</v>
      </c>
      <c r="E15" s="1" t="s">
        <v>29</v>
      </c>
      <c r="F15" s="11">
        <v>0.572</v>
      </c>
      <c r="G15" s="12">
        <v>2287.04</v>
      </c>
      <c r="H15" s="12">
        <f ca="1">ROUND(INDIRECT(ADDRESS(ROW()+(0), COLUMN()+(-2), 1))*INDIRECT(ADDRESS(ROW()+(0), COLUMN()+(-1), 1)), 2)</f>
        <v>1308.19</v>
      </c>
    </row>
    <row r="16" spans="1:8" ht="13.50" thickBot="1" customHeight="1">
      <c r="A16" s="1" t="s">
        <v>30</v>
      </c>
      <c r="B16" s="1"/>
      <c r="C16" s="1"/>
      <c r="D16" s="10" t="s">
        <v>31</v>
      </c>
      <c r="E16" s="1" t="s">
        <v>32</v>
      </c>
      <c r="F16" s="13">
        <v>1</v>
      </c>
      <c r="G16" s="14">
        <v>231657</v>
      </c>
      <c r="H16" s="14">
        <f ca="1">ROUND(INDIRECT(ADDRESS(ROW()+(0), COLUMN()+(-2), 1))*INDIRECT(ADDRESS(ROW()+(0), COLUMN()+(-1), 1)), 2)</f>
        <v>231657</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401929</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3">
        <v>0.077</v>
      </c>
      <c r="G19" s="14">
        <v>3230.77</v>
      </c>
      <c r="H19" s="14">
        <f ca="1">ROUND(INDIRECT(ADDRESS(ROW()+(0), COLUMN()+(-2), 1))*INDIRECT(ADDRESS(ROW()+(0), COLUMN()+(-1), 1)), 2)</f>
        <v>248.77</v>
      </c>
    </row>
    <row r="20" spans="1:8" ht="13.50" thickBot="1" customHeight="1">
      <c r="A20" s="15"/>
      <c r="B20" s="15"/>
      <c r="C20" s="15"/>
      <c r="D20" s="15"/>
      <c r="E20" s="15"/>
      <c r="F20" s="9" t="s">
        <v>38</v>
      </c>
      <c r="G20" s="9"/>
      <c r="H20" s="17">
        <f ca="1">ROUND(SUM(INDIRECT(ADDRESS(ROW()+(-1), COLUMN()+(0), 1))), 2)</f>
        <v>248.77</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2.325</v>
      </c>
      <c r="G22" s="12">
        <v>13844.5</v>
      </c>
      <c r="H22" s="12">
        <f ca="1">ROUND(INDIRECT(ADDRESS(ROW()+(0), COLUMN()+(-2), 1))*INDIRECT(ADDRESS(ROW()+(0), COLUMN()+(-1), 1)), 2)</f>
        <v>32188.4</v>
      </c>
    </row>
    <row r="23" spans="1:8" ht="13.50" thickBot="1" customHeight="1">
      <c r="A23" s="1" t="s">
        <v>43</v>
      </c>
      <c r="B23" s="1"/>
      <c r="C23" s="1"/>
      <c r="D23" s="10" t="s">
        <v>44</v>
      </c>
      <c r="E23" s="1" t="s">
        <v>45</v>
      </c>
      <c r="F23" s="13">
        <v>2.649</v>
      </c>
      <c r="G23" s="14">
        <v>9932.9</v>
      </c>
      <c r="H23" s="14">
        <f ca="1">ROUND(INDIRECT(ADDRESS(ROW()+(0), COLUMN()+(-2), 1))*INDIRECT(ADDRESS(ROW()+(0), COLUMN()+(-1), 1)), 2)</f>
        <v>26312.3</v>
      </c>
    </row>
    <row r="24" spans="1:8" ht="13.50" thickBot="1" customHeight="1">
      <c r="A24" s="15"/>
      <c r="B24" s="15"/>
      <c r="C24" s="15"/>
      <c r="D24" s="15"/>
      <c r="E24" s="15"/>
      <c r="F24" s="9" t="s">
        <v>46</v>
      </c>
      <c r="G24" s="9"/>
      <c r="H24" s="17">
        <f ca="1">ROUND(SUM(INDIRECT(ADDRESS(ROW()+(-1), COLUMN()+(0), 1)),INDIRECT(ADDRESS(ROW()+(-2), COLUMN()+(0), 1))), 2)</f>
        <v>58500.6</v>
      </c>
    </row>
    <row r="25" spans="1:8" ht="13.50" thickBot="1" customHeight="1">
      <c r="A25" s="15">
        <v>4</v>
      </c>
      <c r="B25" s="15"/>
      <c r="C25" s="15"/>
      <c r="D25" s="15"/>
      <c r="E25" s="18" t="s">
        <v>47</v>
      </c>
      <c r="F25" s="18"/>
      <c r="G25" s="15"/>
      <c r="H25" s="15"/>
    </row>
    <row r="26" spans="1:8" ht="13.50" thickBot="1" customHeight="1">
      <c r="A26" s="19"/>
      <c r="B26" s="19"/>
      <c r="C26" s="19"/>
      <c r="D26" s="20" t="s">
        <v>48</v>
      </c>
      <c r="E26" s="19" t="s">
        <v>49</v>
      </c>
      <c r="F26" s="13">
        <v>2</v>
      </c>
      <c r="G26" s="14">
        <f ca="1">ROUND(SUM(INDIRECT(ADDRESS(ROW()+(-2), COLUMN()+(1), 1)),INDIRECT(ADDRESS(ROW()+(-6), COLUMN()+(1), 1)),INDIRECT(ADDRESS(ROW()+(-9), COLUMN()+(1), 1))), 2)</f>
        <v>460678</v>
      </c>
      <c r="H26" s="14">
        <f ca="1">ROUND(INDIRECT(ADDRESS(ROW()+(0), COLUMN()+(-2), 1))*INDIRECT(ADDRESS(ROW()+(0), COLUMN()+(-1), 1))/100, 2)</f>
        <v>9213.57</v>
      </c>
    </row>
    <row r="27" spans="1:8" ht="13.50" thickBot="1" customHeight="1">
      <c r="A27" s="21" t="s">
        <v>50</v>
      </c>
      <c r="B27" s="21"/>
      <c r="C27" s="21"/>
      <c r="D27" s="22"/>
      <c r="E27" s="23"/>
      <c r="F27" s="24" t="s">
        <v>51</v>
      </c>
      <c r="G27" s="25"/>
      <c r="H27" s="26">
        <f ca="1">ROUND(SUM(INDIRECT(ADDRESS(ROW()+(-1), COLUMN()+(0), 1)),INDIRECT(ADDRESS(ROW()+(-3), COLUMN()+(0), 1)),INDIRECT(ADDRESS(ROW()+(-7), COLUMN()+(0), 1)),INDIRECT(ADDRESS(ROW()+(-10), COLUMN()+(0), 1))), 2)</f>
        <v>469892</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