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<sst xmlns="http://schemas.openxmlformats.org/spreadsheetml/2006/main" count="52" uniqueCount="52">
  <si>
    <t xml:space="preserve"/>
  </si>
  <si>
    <t xml:space="preserve">IFW070</t>
  </si>
  <si>
    <t xml:space="preserve">Ud</t>
  </si>
  <si>
    <t xml:space="preserve">Caja de inspección.</t>
  </si>
  <si>
    <r>
      <rPr>
        <sz val="8.25"/>
        <color rgb="FF000000"/>
        <rFont val="Arial"/>
        <family val="2"/>
      </rPr>
      <t xml:space="preserve">Formación de caja de inspección enterrada, de dimensiones interiores 63x63x80 cm, construida con mampostería de ladrillo cerámico perforado, de 1/2 pie de espesor, recibido con mortero de cemento, confeccionado en obra, dosificación 1:6, sobre solera de concreto simple f'c=310 kg/cm² (31 MPa), clase de exposición F0 S2 P1 C0, tamaño máximo del agregado 19 mm, manejabilidad blanda de 15 cm de espesor, enfoscada y bruñida interiormente con mortero de cemento, confeccionado en obra, con aditivo hidrófugo, dosificación 1:3 formando aristas y esquinas a media caña, con marco y tapa de fundición carga de rotura 125 kN, para alojamiento de la válvula. Incluso mortero para sellado de juntas. El precio no incluye la válvula, la excavación ni el relleno del trasdós.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</si>
  <si>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</si>
  <si>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</si>
  <si>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</si>
  <si>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</si>
  <si>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</si>
  <si>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</si>
  <si>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</si>
  <si>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mt10hmf050spe</t>
  </si>
  <si>
    <t xml:space="preserve">m³</t>
  </si>
  <si>
    <t xml:space="preserve">Concreto simple f'c=310 kg/cm² (31 MPa), clase de exposición F0 S2 P1 C0, tamaño máximo del agregado 19 mm, manejabilidad blanda, fabricado en planta, según NSR-10 y ACI 318.</t>
  </si>
  <si>
    <t xml:space="preserve">mt04lpv010a</t>
  </si>
  <si>
    <t xml:space="preserve">Ud</t>
  </si>
  <si>
    <t xml:space="preserve">Ladrillo cerámico perforado (panal), para revestir, 24x11,5x9 cm, densidad 780 kg/m³.</t>
  </si>
  <si>
    <t xml:space="preserve">mt08aaa010a</t>
  </si>
  <si>
    <t xml:space="preserve">m³</t>
  </si>
  <si>
    <t xml:space="preserve">Agua.</t>
  </si>
  <si>
    <t xml:space="preserve">mt01arg005a</t>
  </si>
  <si>
    <t xml:space="preserve">t</t>
  </si>
  <si>
    <t xml:space="preserve">Arena de cantera, para mortero preparado en obra.</t>
  </si>
  <si>
    <t xml:space="preserve">mt08cem000d</t>
  </si>
  <si>
    <t xml:space="preserve">kg</t>
  </si>
  <si>
    <t xml:space="preserve">Cemento gris en sacos.</t>
  </si>
  <si>
    <t xml:space="preserve">mt08adt010</t>
  </si>
  <si>
    <t xml:space="preserve">kg</t>
  </si>
  <si>
    <t xml:space="preserve">Aditivo hidrófugo para impermeabilización de morteros u concretos.</t>
  </si>
  <si>
    <t xml:space="preserve">mt11tfa010c</t>
  </si>
  <si>
    <t xml:space="preserve">Ud</t>
  </si>
  <si>
    <t xml:space="preserve">Marco y tapa de fundición, 60x60 cm, para caja de inspección registrable, carga de rotura 125 kN.</t>
  </si>
  <si>
    <t xml:space="preserve">Subtotal materiales:</t>
  </si>
  <si>
    <t xml:space="preserve">Equipo</t>
  </si>
  <si>
    <t xml:space="preserve">mq06hor010</t>
  </si>
  <si>
    <t xml:space="preserve">h</t>
  </si>
  <si>
    <t xml:space="preserve">Concretera.</t>
  </si>
  <si>
    <t xml:space="preserve">Subtotal equipo:</t>
  </si>
  <si>
    <t xml:space="preserve">Mano de obra</t>
  </si>
  <si>
    <t xml:space="preserve">mo020</t>
  </si>
  <si>
    <t xml:space="preserve">h</t>
  </si>
  <si>
    <t xml:space="preserve">Oficial 1ª obra blanca.</t>
  </si>
  <si>
    <t xml:space="preserve">mo113</t>
  </si>
  <si>
    <t xml:space="preserve">h</t>
  </si>
  <si>
    <t xml:space="preserve">Peón de obra blanca.</t>
  </si>
  <si>
    <t xml:space="preserve">Subtotal mano de obra:</t>
  </si>
  <si>
    <t xml:space="preserve">Herramienta menor</t>
  </si>
  <si>
    <t xml:space="preserve">%</t>
  </si>
  <si>
    <t xml:space="preserve">Herramienta menor</t>
  </si>
  <si>
    <t xml:space="preserve">Coste de mantenimiento decenal: $ 14.848,62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</si>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</sst>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0.68" customWidth="1"/>
    <col min="4" max="4" width="7.65" customWidth="1"/>
    <col min="5" max="5" width="66.81" customWidth="1"/>
    <col min="6" max="6" width="11.22" customWidth="1"/>
    <col min="7" max="7" width="14.79" customWidth="1"/>
    <col min="8" max="8" width="13.60"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76.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
      <c r="D10" s="10" t="s">
        <v>13</v>
      </c>
      <c r="E10" s="1" t="s">
        <v>14</v>
      </c>
      <c r="F10" s="11">
        <v>0.185</v>
      </c>
      <c r="G10" s="12">
        <v>341628</v>
      </c>
      <c r="H10" s="12">
        <f ca="1">ROUND(INDIRECT(ADDRESS(ROW()+(0), COLUMN()+(-2), 1))*INDIRECT(ADDRESS(ROW()+(0), COLUMN()+(-1), 1)), 2)</f>
        <v>63201.1</v>
      </c>
    </row>
    <row r="11" spans="1:8" ht="24.00" thickBot="1" customHeight="1">
      <c r="A11" s="1" t="s">
        <v>15</v>
      </c>
      <c r="B11" s="1"/>
      <c r="C11" s="1"/>
      <c r="D11" s="10" t="s">
        <v>16</v>
      </c>
      <c r="E11" s="1" t="s">
        <v>17</v>
      </c>
      <c r="F11" s="11">
        <v>93</v>
      </c>
      <c r="G11" s="12">
        <v>367.9</v>
      </c>
      <c r="H11" s="12">
        <f ca="1">ROUND(INDIRECT(ADDRESS(ROW()+(0), COLUMN()+(-2), 1))*INDIRECT(ADDRESS(ROW()+(0), COLUMN()+(-1), 1)), 2)</f>
        <v>34214.7</v>
      </c>
    </row>
    <row r="12" spans="1:8" ht="13.50" thickBot="1" customHeight="1">
      <c r="A12" s="1" t="s">
        <v>18</v>
      </c>
      <c r="B12" s="1"/>
      <c r="C12" s="1"/>
      <c r="D12" s="10" t="s">
        <v>19</v>
      </c>
      <c r="E12" s="1" t="s">
        <v>20</v>
      </c>
      <c r="F12" s="11">
        <v>0.013</v>
      </c>
      <c r="G12" s="12">
        <v>2858.8</v>
      </c>
      <c r="H12" s="12">
        <f ca="1">ROUND(INDIRECT(ADDRESS(ROW()+(0), COLUMN()+(-2), 1))*INDIRECT(ADDRESS(ROW()+(0), COLUMN()+(-1), 1)), 2)</f>
        <v>37.16</v>
      </c>
    </row>
    <row r="13" spans="1:8" ht="13.50" thickBot="1" customHeight="1">
      <c r="A13" s="1" t="s">
        <v>21</v>
      </c>
      <c r="B13" s="1"/>
      <c r="C13" s="1"/>
      <c r="D13" s="10" t="s">
        <v>22</v>
      </c>
      <c r="E13" s="1" t="s">
        <v>23</v>
      </c>
      <c r="F13" s="11">
        <v>0.104</v>
      </c>
      <c r="G13" s="12">
        <v>39608.6</v>
      </c>
      <c r="H13" s="12">
        <f ca="1">ROUND(INDIRECT(ADDRESS(ROW()+(0), COLUMN()+(-2), 1))*INDIRECT(ADDRESS(ROW()+(0), COLUMN()+(-1), 1)), 2)</f>
        <v>4119.29</v>
      </c>
    </row>
    <row r="14" spans="1:8" ht="13.50" thickBot="1" customHeight="1">
      <c r="A14" s="1" t="s">
        <v>24</v>
      </c>
      <c r="B14" s="1"/>
      <c r="C14" s="1"/>
      <c r="D14" s="10" t="s">
        <v>25</v>
      </c>
      <c r="E14" s="1" t="s">
        <v>26</v>
      </c>
      <c r="F14" s="11">
        <v>24.029</v>
      </c>
      <c r="G14" s="12">
        <v>421.19</v>
      </c>
      <c r="H14" s="12">
        <f ca="1">ROUND(INDIRECT(ADDRESS(ROW()+(0), COLUMN()+(-2), 1))*INDIRECT(ADDRESS(ROW()+(0), COLUMN()+(-1), 1)), 2)</f>
        <v>10120.8</v>
      </c>
    </row>
    <row r="15" spans="1:8" ht="13.50" thickBot="1" customHeight="1">
      <c r="A15" s="1" t="s">
        <v>27</v>
      </c>
      <c r="B15" s="1"/>
      <c r="C15" s="1"/>
      <c r="D15" s="10" t="s">
        <v>28</v>
      </c>
      <c r="E15" s="1" t="s">
        <v>29</v>
      </c>
      <c r="F15" s="11">
        <v>0.326</v>
      </c>
      <c r="G15" s="12">
        <v>2287.04</v>
      </c>
      <c r="H15" s="12">
        <f ca="1">ROUND(INDIRECT(ADDRESS(ROW()+(0), COLUMN()+(-2), 1))*INDIRECT(ADDRESS(ROW()+(0), COLUMN()+(-1), 1)), 2)</f>
        <v>745.58</v>
      </c>
    </row>
    <row r="16" spans="1:8" ht="24.00" thickBot="1" customHeight="1">
      <c r="A16" s="1" t="s">
        <v>30</v>
      </c>
      <c r="B16" s="1"/>
      <c r="C16" s="1"/>
      <c r="D16" s="10" t="s">
        <v>31</v>
      </c>
      <c r="E16" s="1" t="s">
        <v>32</v>
      </c>
      <c r="F16" s="13">
        <v>1</v>
      </c>
      <c r="G16" s="14">
        <v>131184</v>
      </c>
      <c r="H16" s="14">
        <f ca="1">ROUND(INDIRECT(ADDRESS(ROW()+(0), COLUMN()+(-2), 1))*INDIRECT(ADDRESS(ROW()+(0), COLUMN()+(-1), 1)), 2)</f>
        <v>131184</v>
      </c>
    </row>
    <row r="17" spans="1:8" ht="13.50" thickBot="1" customHeight="1">
      <c r="A17" s="15"/>
      <c r="B17" s="15"/>
      <c r="C17" s="15"/>
      <c r="D17" s="15"/>
      <c r="E17" s="15"/>
      <c r="F17" s="9" t="s">
        <v>33</v>
      </c>
      <c r="G17" s="9"/>
      <c r="H17" s="17">
        <f ca="1">ROUND(SUM(INDIRECT(ADDRESS(ROW()+(-1), COLUMN()+(0), 1)),INDIRECT(ADDRESS(ROW()+(-2), COLUMN()+(0), 1)),INDIRECT(ADDRESS(ROW()+(-3), COLUMN()+(0), 1)),INDIRECT(ADDRESS(ROW()+(-4), COLUMN()+(0), 1)),INDIRECT(ADDRESS(ROW()+(-5), COLUMN()+(0), 1)),INDIRECT(ADDRESS(ROW()+(-6), COLUMN()+(0), 1)),INDIRECT(ADDRESS(ROW()+(-7), COLUMN()+(0), 1))), 2)</f>
        <v>243622</v>
      </c>
    </row>
    <row r="18" spans="1:8" ht="13.50" thickBot="1" customHeight="1">
      <c r="A18" s="15">
        <v>2</v>
      </c>
      <c r="B18" s="15"/>
      <c r="C18" s="15"/>
      <c r="D18" s="15"/>
      <c r="E18" s="18" t="s">
        <v>34</v>
      </c>
      <c r="F18" s="18"/>
      <c r="G18" s="15"/>
      <c r="H18" s="15"/>
    </row>
    <row r="19" spans="1:8" ht="13.50" thickBot="1" customHeight="1">
      <c r="A19" s="1" t="s">
        <v>35</v>
      </c>
      <c r="B19" s="1"/>
      <c r="C19" s="1"/>
      <c r="D19" s="10" t="s">
        <v>36</v>
      </c>
      <c r="E19" s="1" t="s">
        <v>37</v>
      </c>
      <c r="F19" s="13">
        <v>0.047</v>
      </c>
      <c r="G19" s="14">
        <v>3230.77</v>
      </c>
      <c r="H19" s="14">
        <f ca="1">ROUND(INDIRECT(ADDRESS(ROW()+(0), COLUMN()+(-2), 1))*INDIRECT(ADDRESS(ROW()+(0), COLUMN()+(-1), 1)), 2)</f>
        <v>151.85</v>
      </c>
    </row>
    <row r="20" spans="1:8" ht="13.50" thickBot="1" customHeight="1">
      <c r="A20" s="15"/>
      <c r="B20" s="15"/>
      <c r="C20" s="15"/>
      <c r="D20" s="15"/>
      <c r="E20" s="15"/>
      <c r="F20" s="9" t="s">
        <v>38</v>
      </c>
      <c r="G20" s="9"/>
      <c r="H20" s="17">
        <f ca="1">ROUND(SUM(INDIRECT(ADDRESS(ROW()+(-1), COLUMN()+(0), 1))), 2)</f>
        <v>151.85</v>
      </c>
    </row>
    <row r="21" spans="1:8" ht="13.50" thickBot="1" customHeight="1">
      <c r="A21" s="15">
        <v>3</v>
      </c>
      <c r="B21" s="15"/>
      <c r="C21" s="15"/>
      <c r="D21" s="15"/>
      <c r="E21" s="18" t="s">
        <v>39</v>
      </c>
      <c r="F21" s="18"/>
      <c r="G21" s="15"/>
      <c r="H21" s="15"/>
    </row>
    <row r="22" spans="1:8" ht="13.50" thickBot="1" customHeight="1">
      <c r="A22" s="1" t="s">
        <v>40</v>
      </c>
      <c r="B22" s="1"/>
      <c r="C22" s="1"/>
      <c r="D22" s="10" t="s">
        <v>41</v>
      </c>
      <c r="E22" s="1" t="s">
        <v>42</v>
      </c>
      <c r="F22" s="11">
        <v>1.977</v>
      </c>
      <c r="G22" s="12">
        <v>13844.5</v>
      </c>
      <c r="H22" s="12">
        <f ca="1">ROUND(INDIRECT(ADDRESS(ROW()+(0), COLUMN()+(-2), 1))*INDIRECT(ADDRESS(ROW()+(0), COLUMN()+(-1), 1)), 2)</f>
        <v>27370.5</v>
      </c>
    </row>
    <row r="23" spans="1:8" ht="13.50" thickBot="1" customHeight="1">
      <c r="A23" s="1" t="s">
        <v>43</v>
      </c>
      <c r="B23" s="1"/>
      <c r="C23" s="1"/>
      <c r="D23" s="10" t="s">
        <v>44</v>
      </c>
      <c r="E23" s="1" t="s">
        <v>45</v>
      </c>
      <c r="F23" s="13">
        <v>2.014</v>
      </c>
      <c r="G23" s="14">
        <v>9932.9</v>
      </c>
      <c r="H23" s="14">
        <f ca="1">ROUND(INDIRECT(ADDRESS(ROW()+(0), COLUMN()+(-2), 1))*INDIRECT(ADDRESS(ROW()+(0), COLUMN()+(-1), 1)), 2)</f>
        <v>20004.9</v>
      </c>
    </row>
    <row r="24" spans="1:8" ht="13.50" thickBot="1" customHeight="1">
      <c r="A24" s="15"/>
      <c r="B24" s="15"/>
      <c r="C24" s="15"/>
      <c r="D24" s="15"/>
      <c r="E24" s="15"/>
      <c r="F24" s="9" t="s">
        <v>46</v>
      </c>
      <c r="G24" s="9"/>
      <c r="H24" s="17">
        <f ca="1">ROUND(SUM(INDIRECT(ADDRESS(ROW()+(-1), COLUMN()+(0), 1)),INDIRECT(ADDRESS(ROW()+(-2), COLUMN()+(0), 1))), 2)</f>
        <v>47375.4</v>
      </c>
    </row>
    <row r="25" spans="1:8" ht="13.50" thickBot="1" customHeight="1">
      <c r="A25" s="15">
        <v>4</v>
      </c>
      <c r="B25" s="15"/>
      <c r="C25" s="15"/>
      <c r="D25" s="15"/>
      <c r="E25" s="18" t="s">
        <v>47</v>
      </c>
      <c r="F25" s="18"/>
      <c r="G25" s="15"/>
      <c r="H25" s="15"/>
    </row>
    <row r="26" spans="1:8" ht="13.50" thickBot="1" customHeight="1">
      <c r="A26" s="19"/>
      <c r="B26" s="19"/>
      <c r="C26" s="19"/>
      <c r="D26" s="20" t="s">
        <v>48</v>
      </c>
      <c r="E26" s="19" t="s">
        <v>49</v>
      </c>
      <c r="F26" s="13">
        <v>2</v>
      </c>
      <c r="G26" s="14">
        <f ca="1">ROUND(SUM(INDIRECT(ADDRESS(ROW()+(-2), COLUMN()+(1), 1)),INDIRECT(ADDRESS(ROW()+(-6), COLUMN()+(1), 1)),INDIRECT(ADDRESS(ROW()+(-9), COLUMN()+(1), 1))), 2)</f>
        <v>291149</v>
      </c>
      <c r="H26" s="14">
        <f ca="1">ROUND(INDIRECT(ADDRESS(ROW()+(0), COLUMN()+(-2), 1))*INDIRECT(ADDRESS(ROW()+(0), COLUMN()+(-1), 1))/100, 2)</f>
        <v>5822.99</v>
      </c>
    </row>
    <row r="27" spans="1:8" ht="13.50" thickBot="1" customHeight="1">
      <c r="A27" s="21" t="s">
        <v>50</v>
      </c>
      <c r="B27" s="21"/>
      <c r="C27" s="21"/>
      <c r="D27" s="22"/>
      <c r="E27" s="23"/>
      <c r="F27" s="24" t="s">
        <v>51</v>
      </c>
      <c r="G27" s="25"/>
      <c r="H27" s="26">
        <f ca="1">ROUND(SUM(INDIRECT(ADDRESS(ROW()+(-1), COLUMN()+(0), 1)),INDIRECT(ADDRESS(ROW()+(-3), COLUMN()+(0), 1)),INDIRECT(ADDRESS(ROW()+(-7), COLUMN()+(0), 1)),INDIRECT(ADDRESS(ROW()+(-10), COLUMN()+(0), 1))), 2)</f>
        <v>296972</v>
      </c>
    </row>
  </sheetData>
  <mergeCells count="31">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F17:G17"/>
    <mergeCell ref="A18:C18"/>
    <mergeCell ref="E18:F18"/>
    <mergeCell ref="A19:C19"/>
    <mergeCell ref="A20:C20"/>
    <mergeCell ref="F20:G20"/>
    <mergeCell ref="A21:C21"/>
    <mergeCell ref="E21:F21"/>
    <mergeCell ref="A22:C22"/>
    <mergeCell ref="A23:C23"/>
    <mergeCell ref="A24:C24"/>
    <mergeCell ref="F24:G24"/>
    <mergeCell ref="A25:C25"/>
    <mergeCell ref="E25:F25"/>
    <mergeCell ref="A26:C26"/>
    <mergeCell ref="A27:E27"/>
    <mergeCell ref="F27:G27"/>
  </mergeCells>
  <pageMargins left="0.147638" right="0.147638" top="0.206693" bottom="0.206693" header="0.0" footer="0.0"/>
  <pageSetup paperSize="9" orientation="portrait"/>
  <rowBreaks count="0" manualBreakCount="0">
    </rowBreaks>
</worksheet>
</file>