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<sst xmlns="http://schemas.openxmlformats.org/spreadsheetml/2006/main" count="47" uniqueCount="47">
  <si>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</si>
  <si>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IFW070</t>
  </si>
  <si>
    <t xml:space="preserve">Ud</t>
  </si>
  <si>
    <t xml:space="preserve">Caja de inspección.</t>
  </si>
  <si>
    <r>
      <rPr>
        <sz val="8.25"/>
        <color rgb="FF000000"/>
        <rFont val="Arial"/>
        <family val="2"/>
      </rPr>
      <t xml:space="preserve">Suministro y montaje de caja de inspección enterrada, de dimensiones interiores 55x55x55, prefabricada de polipropileno, sobre solera de concreto simple f'c=210 kg/cm² (21 MPa), clase de exposición F0 S0 P0 C0, tamaño máximo del agregado 19 mm, manejabilidad blanda de 15 cm de espesor, con tapa prefabricada de PVC, para alojamiento de la válvula.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</si>
  <si>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</si>
  <si>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</si>
  <si>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</si>
  <si>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</si>
  <si>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</si>
  <si>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</si>
  <si>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</si>
  <si>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mt10hmf050qde</t>
  </si>
  <si>
    <t xml:space="preserve">m³</t>
  </si>
  <si>
    <t xml:space="preserve">Concreto simple f'c=210 kg/cm² (21 MPa), clase de exposición F0 S0 P0 C0, tamaño máximo del agregado 19 mm, manejabilidad blanda, fabricado en planta, según NSR-10 y ACI 318.</t>
  </si>
  <si>
    <t xml:space="preserve">mt11arp100c</t>
  </si>
  <si>
    <t xml:space="preserve">Ud</t>
  </si>
  <si>
    <t xml:space="preserve">Caja de inspección de polipropileno, 55x55x55 cm.</t>
  </si>
  <si>
    <t xml:space="preserve">mt08aaa010a</t>
  </si>
  <si>
    <t xml:space="preserve">m³</t>
  </si>
  <si>
    <t xml:space="preserve">Agua.</t>
  </si>
  <si>
    <t xml:space="preserve">mt01arg005a</t>
  </si>
  <si>
    <t xml:space="preserve">t</t>
  </si>
  <si>
    <t xml:space="preserve">Arena de cantera, para mortero preparado en obra.</t>
  </si>
  <si>
    <t xml:space="preserve">mt08cem000d</t>
  </si>
  <si>
    <t xml:space="preserve">kg</t>
  </si>
  <si>
    <t xml:space="preserve">Cemento gris en sacos.</t>
  </si>
  <si>
    <t xml:space="preserve">mt08adt010</t>
  </si>
  <si>
    <t xml:space="preserve">kg</t>
  </si>
  <si>
    <t xml:space="preserve">Aditivo hidrófugo para impermeabilización de morteros u concretos.</t>
  </si>
  <si>
    <t xml:space="preserve">mt11arp050i</t>
  </si>
  <si>
    <t xml:space="preserve">Ud</t>
  </si>
  <si>
    <t xml:space="preserve">Tapa de PVC, para cajas de inspección de fontanería de 55x55 cm, con cierre hermético al paso de los olores mefíticos.</t>
  </si>
  <si>
    <t xml:space="preserve">Subtotal materiales:</t>
  </si>
  <si>
    <t xml:space="preserve">Mano de obra</t>
  </si>
  <si>
    <t xml:space="preserve">mo020</t>
  </si>
  <si>
    <t xml:space="preserve">h</t>
  </si>
  <si>
    <t xml:space="preserve">Oficial 1ª obra blanca.</t>
  </si>
  <si>
    <t xml:space="preserve">mo113</t>
  </si>
  <si>
    <t xml:space="preserve">h</t>
  </si>
  <si>
    <t xml:space="preserve">Peón de obra blanca.</t>
  </si>
  <si>
    <t xml:space="preserve">Subtotal mano de obra:</t>
  </si>
  <si>
    <t xml:space="preserve">Herramienta menor</t>
  </si>
  <si>
    <t xml:space="preserve">%</t>
  </si>
  <si>
    <t xml:space="preserve">Herramienta menor</t>
  </si>
  <si>
    <t xml:space="preserve">Coste de mantenimiento decenal: $ 31.828,40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</si>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</sst>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68.85" customWidth="1"/>
    <col min="6" max="6" width="10.20" customWidth="1"/>
    <col min="7" max="7" width="13.77"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0.108</v>
      </c>
      <c r="G10" s="12">
        <v>293304</v>
      </c>
      <c r="H10" s="12">
        <f ca="1">ROUND(INDIRECT(ADDRESS(ROW()+(0), COLUMN()+(-2), 1))*INDIRECT(ADDRESS(ROW()+(0), COLUMN()+(-1), 1)), 2)</f>
        <v>31676.8</v>
      </c>
    </row>
    <row r="11" spans="1:8" ht="13.50" thickBot="1" customHeight="1">
      <c r="A11" s="1" t="s">
        <v>15</v>
      </c>
      <c r="B11" s="1"/>
      <c r="C11" s="1"/>
      <c r="D11" s="10" t="s">
        <v>16</v>
      </c>
      <c r="E11" s="1" t="s">
        <v>17</v>
      </c>
      <c r="F11" s="11">
        <v>1</v>
      </c>
      <c r="G11" s="12">
        <v>263686</v>
      </c>
      <c r="H11" s="12">
        <f ca="1">ROUND(INDIRECT(ADDRESS(ROW()+(0), COLUMN()+(-2), 1))*INDIRECT(ADDRESS(ROW()+(0), COLUMN()+(-1), 1)), 2)</f>
        <v>263686</v>
      </c>
    </row>
    <row r="12" spans="1:8" ht="13.50" thickBot="1" customHeight="1">
      <c r="A12" s="1" t="s">
        <v>18</v>
      </c>
      <c r="B12" s="1"/>
      <c r="C12" s="1"/>
      <c r="D12" s="10" t="s">
        <v>19</v>
      </c>
      <c r="E12" s="1" t="s">
        <v>20</v>
      </c>
      <c r="F12" s="11">
        <v>0.006</v>
      </c>
      <c r="G12" s="12">
        <v>2858.8</v>
      </c>
      <c r="H12" s="12">
        <f ca="1">ROUND(INDIRECT(ADDRESS(ROW()+(0), COLUMN()+(-2), 1))*INDIRECT(ADDRESS(ROW()+(0), COLUMN()+(-1), 1)), 2)</f>
        <v>17.15</v>
      </c>
    </row>
    <row r="13" spans="1:8" ht="13.50" thickBot="1" customHeight="1">
      <c r="A13" s="1" t="s">
        <v>21</v>
      </c>
      <c r="B13" s="1"/>
      <c r="C13" s="1"/>
      <c r="D13" s="10" t="s">
        <v>22</v>
      </c>
      <c r="E13" s="1" t="s">
        <v>23</v>
      </c>
      <c r="F13" s="11">
        <v>0.034</v>
      </c>
      <c r="G13" s="12">
        <v>39608.6</v>
      </c>
      <c r="H13" s="12">
        <f ca="1">ROUND(INDIRECT(ADDRESS(ROW()+(0), COLUMN()+(-2), 1))*INDIRECT(ADDRESS(ROW()+(0), COLUMN()+(-1), 1)), 2)</f>
        <v>1346.69</v>
      </c>
    </row>
    <row r="14" spans="1:8" ht="13.50" thickBot="1" customHeight="1">
      <c r="A14" s="1" t="s">
        <v>24</v>
      </c>
      <c r="B14" s="1"/>
      <c r="C14" s="1"/>
      <c r="D14" s="10" t="s">
        <v>25</v>
      </c>
      <c r="E14" s="1" t="s">
        <v>26</v>
      </c>
      <c r="F14" s="11">
        <v>10.209</v>
      </c>
      <c r="G14" s="12">
        <v>421.19</v>
      </c>
      <c r="H14" s="12">
        <f ca="1">ROUND(INDIRECT(ADDRESS(ROW()+(0), COLUMN()+(-2), 1))*INDIRECT(ADDRESS(ROW()+(0), COLUMN()+(-1), 1)), 2)</f>
        <v>4299.93</v>
      </c>
    </row>
    <row r="15" spans="1:8" ht="13.50" thickBot="1" customHeight="1">
      <c r="A15" s="1" t="s">
        <v>27</v>
      </c>
      <c r="B15" s="1"/>
      <c r="C15" s="1"/>
      <c r="D15" s="10" t="s">
        <v>28</v>
      </c>
      <c r="E15" s="1" t="s">
        <v>29</v>
      </c>
      <c r="F15" s="11">
        <v>0.204</v>
      </c>
      <c r="G15" s="12">
        <v>2287.04</v>
      </c>
      <c r="H15" s="12">
        <f ca="1">ROUND(INDIRECT(ADDRESS(ROW()+(0), COLUMN()+(-2), 1))*INDIRECT(ADDRESS(ROW()+(0), COLUMN()+(-1), 1)), 2)</f>
        <v>466.56</v>
      </c>
    </row>
    <row r="16" spans="1:8" ht="24.00" thickBot="1" customHeight="1">
      <c r="A16" s="1" t="s">
        <v>30</v>
      </c>
      <c r="B16" s="1"/>
      <c r="C16" s="1"/>
      <c r="D16" s="10" t="s">
        <v>31</v>
      </c>
      <c r="E16" s="1" t="s">
        <v>32</v>
      </c>
      <c r="F16" s="13">
        <v>1</v>
      </c>
      <c r="G16" s="14">
        <v>310141</v>
      </c>
      <c r="H16" s="14">
        <f ca="1">ROUND(INDIRECT(ADDRESS(ROW()+(0), COLUMN()+(-2), 1))*INDIRECT(ADDRESS(ROW()+(0), COLUMN()+(-1), 1)), 2)</f>
        <v>310141</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611635</v>
      </c>
    </row>
    <row r="18" spans="1:8" ht="13.50" thickBot="1" customHeight="1">
      <c r="A18" s="15">
        <v>2</v>
      </c>
      <c r="B18" s="15"/>
      <c r="C18" s="15"/>
      <c r="D18" s="15"/>
      <c r="E18" s="18" t="s">
        <v>34</v>
      </c>
      <c r="F18" s="18"/>
      <c r="G18" s="15"/>
      <c r="H18" s="15"/>
    </row>
    <row r="19" spans="1:8" ht="13.50" thickBot="1" customHeight="1">
      <c r="A19" s="1" t="s">
        <v>35</v>
      </c>
      <c r="B19" s="1"/>
      <c r="C19" s="1"/>
      <c r="D19" s="10" t="s">
        <v>36</v>
      </c>
      <c r="E19" s="1" t="s">
        <v>37</v>
      </c>
      <c r="F19" s="11">
        <v>0.588</v>
      </c>
      <c r="G19" s="12">
        <v>13844.5</v>
      </c>
      <c r="H19" s="12">
        <f ca="1">ROUND(INDIRECT(ADDRESS(ROW()+(0), COLUMN()+(-2), 1))*INDIRECT(ADDRESS(ROW()+(0), COLUMN()+(-1), 1)), 2)</f>
        <v>8140.54</v>
      </c>
    </row>
    <row r="20" spans="1:8" ht="13.50" thickBot="1" customHeight="1">
      <c r="A20" s="1" t="s">
        <v>38</v>
      </c>
      <c r="B20" s="1"/>
      <c r="C20" s="1"/>
      <c r="D20" s="10" t="s">
        <v>39</v>
      </c>
      <c r="E20" s="1" t="s">
        <v>40</v>
      </c>
      <c r="F20" s="13">
        <v>0.434</v>
      </c>
      <c r="G20" s="14">
        <v>9932.9</v>
      </c>
      <c r="H20" s="14">
        <f ca="1">ROUND(INDIRECT(ADDRESS(ROW()+(0), COLUMN()+(-2), 1))*INDIRECT(ADDRESS(ROW()+(0), COLUMN()+(-1), 1)), 2)</f>
        <v>4310.88</v>
      </c>
    </row>
    <row r="21" spans="1:8" ht="13.50" thickBot="1" customHeight="1">
      <c r="A21" s="15"/>
      <c r="B21" s="15"/>
      <c r="C21" s="15"/>
      <c r="D21" s="15"/>
      <c r="E21" s="15"/>
      <c r="F21" s="9" t="s">
        <v>41</v>
      </c>
      <c r="G21" s="9"/>
      <c r="H21" s="17">
        <f ca="1">ROUND(SUM(INDIRECT(ADDRESS(ROW()+(-1), COLUMN()+(0), 1)),INDIRECT(ADDRESS(ROW()+(-2), COLUMN()+(0), 1))), 2)</f>
        <v>12451.4</v>
      </c>
    </row>
    <row r="22" spans="1:8" ht="13.50" thickBot="1" customHeight="1">
      <c r="A22" s="15">
        <v>3</v>
      </c>
      <c r="B22" s="15"/>
      <c r="C22" s="15"/>
      <c r="D22" s="15"/>
      <c r="E22" s="18" t="s">
        <v>42</v>
      </c>
      <c r="F22" s="18"/>
      <c r="G22" s="15"/>
      <c r="H22" s="15"/>
    </row>
    <row r="23" spans="1:8" ht="13.50" thickBot="1" customHeight="1">
      <c r="A23" s="19"/>
      <c r="B23" s="19"/>
      <c r="C23" s="19"/>
      <c r="D23" s="20" t="s">
        <v>43</v>
      </c>
      <c r="E23" s="19" t="s">
        <v>44</v>
      </c>
      <c r="F23" s="13">
        <v>2</v>
      </c>
      <c r="G23" s="14">
        <f ca="1">ROUND(SUM(INDIRECT(ADDRESS(ROW()+(-2), COLUMN()+(1), 1)),INDIRECT(ADDRESS(ROW()+(-6), COLUMN()+(1), 1))), 2)</f>
        <v>624086</v>
      </c>
      <c r="H23" s="14">
        <f ca="1">ROUND(INDIRECT(ADDRESS(ROW()+(0), COLUMN()+(-2), 1))*INDIRECT(ADDRESS(ROW()+(0), COLUMN()+(-1), 1))/100, 2)</f>
        <v>12481.7</v>
      </c>
    </row>
    <row r="24" spans="1:8" ht="13.50" thickBot="1" customHeight="1">
      <c r="A24" s="21" t="s">
        <v>45</v>
      </c>
      <c r="B24" s="21"/>
      <c r="C24" s="21"/>
      <c r="D24" s="22"/>
      <c r="E24" s="23"/>
      <c r="F24" s="24" t="s">
        <v>46</v>
      </c>
      <c r="G24" s="25"/>
      <c r="H24" s="26">
        <f ca="1">ROUND(SUM(INDIRECT(ADDRESS(ROW()+(-1), COLUMN()+(0), 1)),INDIRECT(ADDRESS(ROW()+(-3), COLUMN()+(0), 1)),INDIRECT(ADDRESS(ROW()+(-7), COLUMN()+(0), 1))), 2)</f>
        <v>636568</v>
      </c>
    </row>
  </sheetData>
  <mergeCells count="26">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F17:G17"/>
    <mergeCell ref="A18:C18"/>
    <mergeCell ref="E18:F18"/>
    <mergeCell ref="A19:C19"/>
    <mergeCell ref="A20:C20"/>
    <mergeCell ref="A21:C21"/>
    <mergeCell ref="F21:G21"/>
    <mergeCell ref="A22:C22"/>
    <mergeCell ref="E22:F22"/>
    <mergeCell ref="A23:C23"/>
    <mergeCell ref="A24:E24"/>
    <mergeCell ref="F24:G24"/>
  </mergeCells>
  <pageMargins left="0.147638" right="0.147638" top="0.206693" bottom="0.206693" header="0.0" footer="0.0"/>
  <pageSetup paperSize="9" orientation="portrait"/>
  <rowBreaks count="0" manualBreakCount="0">
    </rowBreaks>
</worksheet>
</file>