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<sst xmlns="http://schemas.openxmlformats.org/spreadsheetml/2006/main" count="29" uniqueCount="29">
  <si>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</si>
  <si>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III020</t>
  </si>
  <si>
    <t xml:space="preserve">Ud</t>
  </si>
  <si>
    <t xml:space="preserve">Luminaria para hospital. Instalación empotrada.</t>
  </si>
  <si>
    <r>
      <rPr>
        <sz val="8.25"/>
        <color rgb="FF000000"/>
        <rFont val="Arial"/>
        <family val="2"/>
      </rPr>
      <t xml:space="preserve">Luminaria rectangular para hospital, de techo, de lámina de acero, acabado termoesmaltado, de color blanco acabado mate, con tratamiento antibacteriano, no regulable, de 45 W, alimentación a 220/240 V y 50-60 Hz, de 297x1197x102 mm, con lámpara LED, temperatura de color 4000 K, óptica formada por reflector de alto rendimiento, haz de luz extensivo 85°, difusor microprismático de alta transparencia, cierre óptico con vidrio de seguridad templado, marco embellecedor de aluminio extruido, índice de deslumbramiento unificado menor de 19, índice de reproducción cromática mayor de 80, flujo luminoso 4708 lúmenes, grado de protección IP65, con sistema de fijación y regletas de conexión. Instalación empotrada.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</si>
  <si>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</si>
  <si>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</si>
  <si>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</si>
  <si>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</si>
  <si>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</si>
  <si>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</si>
  <si>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</si>
  <si>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mt34lle185ba</t>
  </si>
  <si>
    <t xml:space="preserve">Ud</t>
  </si>
  <si>
    <t xml:space="preserve">Luminaria rectangular para hospital, de techo, de lámina de acero, acabado termoesmaltado, de color blanco acabado mate, con tratamiento antibacteriano, no regulable, de 45 W, alimentación a 220/240 V y 50-60 Hz, de 297x1197x102 mm, con lámpara LED, temperatura de color 4000 K, óptica formada por reflector de alto rendimiento, haz de luz extensivo 85°, difusor microprismático de alta transparencia, cierre óptico con vidrio de seguridad templado, marco embellecedor de aluminio extruido, índice de deslumbramiento unificado menor de 19, índice de reproducción cromática mayor de 80, flujo luminoso 4708 lúmenes, grado de protección IP65, con sistema de fijación y regletas de conexión, para empotrar.</t>
  </si>
  <si>
    <t xml:space="preserve">Subtotal materiales:</t>
  </si>
  <si>
    <t xml:space="preserve">Mano de obra</t>
  </si>
  <si>
    <t xml:space="preserve">mo003</t>
  </si>
  <si>
    <t xml:space="preserve">h</t>
  </si>
  <si>
    <t xml:space="preserve">Maestro electricista.</t>
  </si>
  <si>
    <t xml:space="preserve">mo102</t>
  </si>
  <si>
    <t xml:space="preserve">h</t>
  </si>
  <si>
    <t xml:space="preserve">Ayudante electricista.</t>
  </si>
  <si>
    <t xml:space="preserve">Subtotal mano de obra:</t>
  </si>
  <si>
    <t xml:space="preserve">Herramienta menor</t>
  </si>
  <si>
    <t xml:space="preserve">%</t>
  </si>
  <si>
    <t xml:space="preserve">Herramienta menor</t>
  </si>
  <si>
    <t xml:space="preserve">Coste de mantenimiento decenal: $ 1.170.753,50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</si>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</sst>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7.65" customWidth="1"/>
    <col min="4" max="4" width="69.02" customWidth="1"/>
    <col min="5" max="5" width="9.52" customWidth="1"/>
    <col min="6" max="6" width="15.13" customWidth="1"/>
    <col min="7" max="7" width="15.1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97.50" thickBot="1" customHeight="1">
      <c r="A10" s="1" t="s">
        <v>12</v>
      </c>
      <c r="B10" s="1"/>
      <c r="C10" s="10" t="s">
        <v>13</v>
      </c>
      <c r="D10" s="1" t="s">
        <v>14</v>
      </c>
      <c r="E10" s="12">
        <v>1</v>
      </c>
      <c r="F10" s="14">
        <v>3.81267e+006</v>
      </c>
      <c r="G10" s="14">
        <f ca="1">ROUND(INDIRECT(ADDRESS(ROW()+(0), COLUMN()+(-2), 1))*INDIRECT(ADDRESS(ROW()+(0), COLUMN()+(-1), 1)), 2)</f>
        <v>3.81267e+006</v>
      </c>
    </row>
    <row r="11" spans="1:7" ht="13.50" thickBot="1" customHeight="1">
      <c r="A11" s="15"/>
      <c r="B11" s="15"/>
      <c r="C11" s="15"/>
      <c r="D11" s="15"/>
      <c r="E11" s="9" t="s">
        <v>15</v>
      </c>
      <c r="F11" s="9"/>
      <c r="G11" s="17">
        <f ca="1">ROUND(SUM(INDIRECT(ADDRESS(ROW()+(-1), COLUMN()+(0), 1))), 2)</f>
        <v>3.81267e+006</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0.282</v>
      </c>
      <c r="F13" s="13">
        <v>27359.2</v>
      </c>
      <c r="G13" s="13">
        <f ca="1">ROUND(INDIRECT(ADDRESS(ROW()+(0), COLUMN()+(-2), 1))*INDIRECT(ADDRESS(ROW()+(0), COLUMN()+(-1), 1)), 2)</f>
        <v>7715.28</v>
      </c>
    </row>
    <row r="14" spans="1:7" ht="13.50" thickBot="1" customHeight="1">
      <c r="A14" s="1" t="s">
        <v>20</v>
      </c>
      <c r="B14" s="1"/>
      <c r="C14" s="10" t="s">
        <v>21</v>
      </c>
      <c r="D14" s="1" t="s">
        <v>22</v>
      </c>
      <c r="E14" s="12">
        <v>0.282</v>
      </c>
      <c r="F14" s="14">
        <v>19865.2</v>
      </c>
      <c r="G14" s="14">
        <f ca="1">ROUND(INDIRECT(ADDRESS(ROW()+(0), COLUMN()+(-2), 1))*INDIRECT(ADDRESS(ROW()+(0), COLUMN()+(-1), 1)), 2)</f>
        <v>5601.98</v>
      </c>
    </row>
    <row r="15" spans="1:7" ht="13.50" thickBot="1" customHeight="1">
      <c r="A15" s="15"/>
      <c r="B15" s="15"/>
      <c r="C15" s="15"/>
      <c r="D15" s="15"/>
      <c r="E15" s="9" t="s">
        <v>23</v>
      </c>
      <c r="F15" s="9"/>
      <c r="G15" s="17">
        <f ca="1">ROUND(SUM(INDIRECT(ADDRESS(ROW()+(-1), COLUMN()+(0), 1)),INDIRECT(ADDRESS(ROW()+(-2), COLUMN()+(0), 1))), 2)</f>
        <v>13317.3</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3.82599e+006</v>
      </c>
      <c r="G17" s="14">
        <f ca="1">ROUND(INDIRECT(ADDRESS(ROW()+(0), COLUMN()+(-2), 1))*INDIRECT(ADDRESS(ROW()+(0), COLUMN()+(-1), 1))/100, 2)</f>
        <v>76519.8</v>
      </c>
    </row>
    <row r="18" spans="1:7" ht="13.50" thickBot="1" customHeight="1">
      <c r="A18" s="21" t="s">
        <v>27</v>
      </c>
      <c r="B18" s="21"/>
      <c r="C18" s="22"/>
      <c r="D18" s="23"/>
      <c r="E18" s="24" t="s">
        <v>28</v>
      </c>
      <c r="F18" s="25"/>
      <c r="G18" s="26">
        <f ca="1">ROUND(SUM(INDIRECT(ADDRESS(ROW()+(-1), COLUMN()+(0), 1)),INDIRECT(ADDRESS(ROW()+(-3), COLUMN()+(0), 1)),INDIRECT(ADDRESS(ROW()+(-7), COLUMN()+(0), 1))), 2)</f>
        <v>3.90251e+006</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