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<sst xmlns="http://schemas.openxmlformats.org/spreadsheetml/2006/main" count="97" uniqueCount="97">
  <si>
    <t xml:space="preserve"/>
  </si>
  <si>
    <t xml:space="preserve">QAD012</t>
  </si>
  <si>
    <t xml:space="preserve">m²</t>
  </si>
  <si>
    <t xml:space="preserve">Cubierta plana transitable, no ventilada, con piso fijo, tipo convencional, para uso deportivo. Impermeabilización con mantos asfálticos, tipo bicapa.</t>
  </si>
  <si>
    <r>
      <rPr>
        <sz val="8.25"/>
        <color rgb="FF000000"/>
        <rFont val="Arial"/>
        <family val="2"/>
      </rPr>
      <t xml:space="preserve">Cubierta plana transitable, no ventilada, con piso fijo, tipo convencional, pendiente del 1% al 5%, para uso deportivo. FORMACIÓN DE PENDIENTES: mediante encintado de limatesas, limahoyas y juntas con maestras de ladrillo cerámico hueco doble y capa de arcilla expandida, vertida en seco y consolidada en su superficie con lechada de cemento, proporcionando una resistencia a compresión de 1 MPa y con una conductividad térmica de 0,087 W/(mK), con espesor medio de 10 cm; con capa de regularización de mortero de cemento, confeccionado en obra, dosificación 1:6 de 4 cm de espesor, acabado fratasado; AISLAMIENTO TÉRMICO: panel rígido de lana mineral hidrofugada; CAPA SEPARADORA BAJO CAPA DE REFUERZO: geotextil no tejido compuesto por fibras de poliéster unidas por agujeteado, (150 g/m²); CAPA DE REFUERZO: mortero de cemento CEM II/B-P 32,5 N tipo M-10 de 4 cm de espesor; IMPERMEABILIZACIÓN: tipo bicapa, adherida, compuesta por un manto de betún modificado con elastómero SBS, de 2,5 mm de espesor, con armadura de fieltro de fibra de vidrio de 60 g/m² y un manto de betún modificado con elastómero SBS, de 2,5 mm de espesor, con armadura de fieltro de poliéster no tejido de 160 g/m², totalmente adheridos con soplete, sin coincidir sus juntas; CAPA SEPARADORA BAJO PROTECCIÓN: geotextil no tejido compuesto por fibras de poliéster unidas por agujeteado, (200 g/m²); CAPA DE PROTECCIÓN: revestimiento continuo sintético, formado por la aplicación sucesiva de una capa de mortero epoxi bicomponente, abrasión Taber en seco &lt; 0,2 g y rendimiento aproximado de 0,80 kg/m²; dos capas de mortero bicomponente a base de resinas acrílico-epoxi, abrasión Taber en seco &lt; 0,2 g y rendimiento aproximado de 0,4 kg/m² por capa; y una capa de sellado con pintura bicomponente a base de resinas acrílico-epoxi, abrasión Taber en seco &lt; 0,2 g, viscosidad &gt; 40 poises y rendimiento aproximado de 0,2 kg/m²; extendidas a mano mediante rastras de banda de goma en capas uniformes con un espesor total aproximado de 1,0 mm, colocado sobre base de concreto f'c=210 kg/cm² (21 MPa), clase de exposición F0 S0 P0 C0, tamaño máximo del agregado 19 mm, manejabilidad blanda de 10 cm de espesor, armado con malla electrosoldada tipo XX 131, 15x15 cm y Ø 5-5 mm. El precio no incluye la ejecución y el sellado de las juntas ni la ejecución de remates en los encuentros con paramentos y desagües.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</si>
  <si>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</si>
  <si>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</si>
  <si>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</si>
  <si>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</si>
  <si>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</si>
  <si>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</si>
  <si>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</si>
  <si>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mt04lvc010c</t>
  </si>
  <si>
    <t xml:space="preserve">Ud</t>
  </si>
  <si>
    <t xml:space="preserve">Ladrillo cerámico hueco doble, para revestir, 24x11,5x9 cm, densidad 780 kg/m³.</t>
  </si>
  <si>
    <t xml:space="preserve">mt01arl030a</t>
  </si>
  <si>
    <t xml:space="preserve">m³</t>
  </si>
  <si>
    <t xml:space="preserve">Arcilla expandida, suministrada en sacos.</t>
  </si>
  <si>
    <t xml:space="preserve">mt09lec020b</t>
  </si>
  <si>
    <t xml:space="preserve">m³</t>
  </si>
  <si>
    <t xml:space="preserve">Lechada de cemento CEM II/B-P 32,5 N 1/3.</t>
  </si>
  <si>
    <t xml:space="preserve">mt16pea020b</t>
  </si>
  <si>
    <t xml:space="preserve">m²</t>
  </si>
  <si>
    <t xml:space="preserve">Panel rígido de poliestireno expandido, mecanizado lateral recto, de 20 mm de espesor, resistencia térmica 0,55 m²K/W, conductividad térmica 0,036 W/(mK), para junta de contracción.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</si>
  <si>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</si>
  <si>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</si>
  <si>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</si>
  <si>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</si>
  <si>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</si>
  <si>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</si>
  <si>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mt08cem000d</t>
  </si>
  <si>
    <t xml:space="preserve">kg</t>
  </si>
  <si>
    <t xml:space="preserve">Cemento gris en sacos.</t>
  </si>
  <si>
    <t xml:space="preserve">mt16lrc010ac</t>
  </si>
  <si>
    <t xml:space="preserve">m²</t>
  </si>
  <si>
    <t xml:space="preserve">Panel rígido de lana mineral hidrofugada, de 50 mm de espesor, resistencia térmica &gt;= 1,3 m²K/W, conductividad térmica 0,038 W/(mK), Euroclase A1 de reacción al fuego.</t>
  </si>
  <si>
    <t xml:space="preserve">mt14gsa020bc</t>
  </si>
  <si>
    <t xml:space="preserve">m²</t>
  </si>
  <si>
    <t xml:space="preserve">Geotextil no tejido compuesto por fibras de poliéster unidas por agujeteado, con una resistencia a la tracción longitudinal de 1,88 kN/m, una resistencia a la tracción transversal de 1,49 kN/m, una apertura de cono al ensayo de perforación dinámica según ISO 13433 inferior a 40 mm, resistencia CBR a punzonamiento 0,3 kN y una masa superficial de 150 g/m².</t>
  </si>
  <si>
    <t xml:space="preserve">mt09mor010e</t>
  </si>
  <si>
    <t xml:space="preserve">m³</t>
  </si>
  <si>
    <t xml:space="preserve">Mortero de cemento CEM II/B-P 32,5 N tipo M-10, confeccionado en obra con 380 kg/m³ de cemento y una proporción en volumen 1/4.</t>
  </si>
  <si>
    <t xml:space="preserve">mt14lba010c</t>
  </si>
  <si>
    <t xml:space="preserve">m²</t>
  </si>
  <si>
    <t xml:space="preserve">Manto de betún modificado con elastómero SBS, de 2,5 mm de espesor, masa nominal 3 kg/m², con armadura de fieltro de poliéster no tejido de 160 g/m², de superficie no protegida.</t>
  </si>
  <si>
    <t xml:space="preserve">mt14lba010a</t>
  </si>
  <si>
    <t xml:space="preserve">m²</t>
  </si>
  <si>
    <t xml:space="preserve">Manto de betún modificado con elastómero SBS, de 2,5 mm de espesor, masa nominal 3 kg/m², con armadura de fieltro de fibra de vidrio de 60 g/m², de superficie no protegida.</t>
  </si>
  <si>
    <t xml:space="preserve">mt14gsa020ce</t>
  </si>
  <si>
    <t xml:space="preserve">m²</t>
  </si>
  <si>
    <t xml:space="preserve">Geotextil no tejido compuesto por fibras de poliéster unidas por agujeteado, con una resistencia a la tracción longitudinal de 1,63 kN/m, una resistencia a la tracción transversal de 2,08 kN/m, una apertura de cono al ensayo de perforación dinámica según ISO 13433 inferior a 27 mm, resistencia CBR a punzonamiento 0,4 kN y una masa superficial de 200 g/m².</t>
  </si>
  <si>
    <t xml:space="preserve">mt07ame050eda</t>
  </si>
  <si>
    <t xml:space="preserve">m²</t>
  </si>
  <si>
    <t xml:space="preserve">Malla electrosoldada tipo XX 131, 15x15 cm y Ø 5-5 mm, según NTC 5806 y ASTM A1064 / A1064M.</t>
  </si>
  <si>
    <t xml:space="preserve">mt10haf050qbi</t>
  </si>
  <si>
    <t xml:space="preserve">m³</t>
  </si>
  <si>
    <t xml:space="preserve">Concreto f'c=210 kg/cm² (21 MPa), clase de exposición F0 S0 P0 C0, tamaño máximo del agregado 19 mm, manejabilidad blanda, fabricado en planta, según NSR-10 y ACI 318.</t>
  </si>
  <si>
    <t xml:space="preserve">mt47adc010a</t>
  </si>
  <si>
    <t xml:space="preserve">kg</t>
  </si>
  <si>
    <t xml:space="preserve">Mortero epoxi bicomponente.</t>
  </si>
  <si>
    <t xml:space="preserve">mt47adc020a</t>
  </si>
  <si>
    <t xml:space="preserve">kg</t>
  </si>
  <si>
    <t xml:space="preserve">Mortero bicomponente a base de resinas acrílico-epoxi.</t>
  </si>
  <si>
    <t xml:space="preserve">mt27pij030a</t>
  </si>
  <si>
    <t xml:space="preserve">kg</t>
  </si>
  <si>
    <t xml:space="preserve">Pintura bicomponente a base de resinas acrílico-epoxi.</t>
  </si>
  <si>
    <t xml:space="preserve">Subtotal materiales:</t>
  </si>
  <si>
    <t xml:space="preserve">Equipo</t>
  </si>
  <si>
    <t xml:space="preserve">mq06hor010</t>
  </si>
  <si>
    <t xml:space="preserve">h</t>
  </si>
  <si>
    <t xml:space="preserve">Concretera eléctrica con una capacidad de amasado de 160 l.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</si>
  <si>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</si>
  <si>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</si>
  <si>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</si>
  <si>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</si>
  <si>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</si>
  <si>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mo113</t>
  </si>
  <si>
    <t xml:space="preserve">h</t>
  </si>
  <si>
    <t xml:space="preserve">Peón de obra blanca.</t>
  </si>
  <si>
    <t xml:space="preserve">mo029</t>
  </si>
  <si>
    <t xml:space="preserve">h</t>
  </si>
  <si>
    <t xml:space="preserve">Oficial 1ª aplicador de láminas y mantos impermeabilizantes.</t>
  </si>
  <si>
    <t xml:space="preserve">mo067</t>
  </si>
  <si>
    <t xml:space="preserve">h</t>
  </si>
  <si>
    <t xml:space="preserve">Ayudante aplicador de láminas y mantos impermeabilizantes.</t>
  </si>
  <si>
    <t xml:space="preserve">mo054</t>
  </si>
  <si>
    <t xml:space="preserve">h</t>
  </si>
  <si>
    <t xml:space="preserve">Oficial 1ª colocador de aislantes.</t>
  </si>
  <si>
    <t xml:space="preserve">mo101</t>
  </si>
  <si>
    <t xml:space="preserve">h</t>
  </si>
  <si>
    <t xml:space="preserve">Ayudante colocador de aislantes.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</si>
  <si>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</si>
  <si>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</si>
  <si>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</si>
  <si>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</si>
  <si>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$ 101.776,56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</si>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</sst>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7.82" customWidth="1"/>
    <col min="4" max="4" width="66.47" customWidth="1"/>
    <col min="5" max="5" width="11.22" customWidth="1"/>
    <col min="6" max="6" width="14.79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92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3</v>
      </c>
      <c r="F10" s="12">
        <v>705.72</v>
      </c>
      <c r="G10" s="12">
        <f ca="1">ROUND(INDIRECT(ADDRESS(ROW()+(0), COLUMN()+(-2), 1))*INDIRECT(ADDRESS(ROW()+(0), COLUMN()+(-1), 1)), 2)</f>
        <v>2117.16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0.1</v>
      </c>
      <c r="F11" s="12">
        <v>362319</v>
      </c>
      <c r="G11" s="12">
        <f ca="1">ROUND(INDIRECT(ADDRESS(ROW()+(0), COLUMN()+(-2), 1))*INDIRECT(ADDRESS(ROW()+(0), COLUMN()+(-1), 1)), 2)</f>
        <v>36231.9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0.01</v>
      </c>
      <c r="F12" s="12">
        <v>237295</v>
      </c>
      <c r="G12" s="12">
        <f ca="1">ROUND(INDIRECT(ADDRESS(ROW()+(0), COLUMN()+(-2), 1))*INDIRECT(ADDRESS(ROW()+(0), COLUMN()+(-1), 1)), 2)</f>
        <v>2372.95</v>
      </c>
    </row>
    <row r="13" spans="1:7" ht="34.50" thickBot="1" customHeight="1">
      <c r="A13" s="1" t="s">
        <v>21</v>
      </c>
      <c r="B13" s="1"/>
      <c r="C13" s="10" t="s">
        <v>22</v>
      </c>
      <c r="D13" s="1" t="s">
        <v>23</v>
      </c>
      <c r="E13" s="11">
        <v>0.01</v>
      </c>
      <c r="F13" s="12">
        <v>7840.25</v>
      </c>
      <c r="G13" s="12">
        <f ca="1">ROUND(INDIRECT(ADDRESS(ROW()+(0), COLUMN()+(-2), 1))*INDIRECT(ADDRESS(ROW()+(0), COLUMN()+(-1), 1)), 2)</f>
        <v>78.4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0.008</v>
      </c>
      <c r="F14" s="12">
        <v>3281.16</v>
      </c>
      <c r="G14" s="12">
        <f ca="1">ROUND(INDIRECT(ADDRESS(ROW()+(0), COLUMN()+(-2), 1))*INDIRECT(ADDRESS(ROW()+(0), COLUMN()+(-1), 1)), 2)</f>
        <v>26.25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0.065</v>
      </c>
      <c r="F15" s="12">
        <v>45136</v>
      </c>
      <c r="G15" s="12">
        <f ca="1">ROUND(INDIRECT(ADDRESS(ROW()+(0), COLUMN()+(-2), 1))*INDIRECT(ADDRESS(ROW()+(0), COLUMN()+(-1), 1)), 2)</f>
        <v>2933.84</v>
      </c>
    </row>
    <row r="16" spans="1:7" ht="13.50" thickBot="1" customHeight="1">
      <c r="A16" s="1" t="s">
        <v>30</v>
      </c>
      <c r="B16" s="1"/>
      <c r="C16" s="10" t="s">
        <v>31</v>
      </c>
      <c r="D16" s="1" t="s">
        <v>32</v>
      </c>
      <c r="E16" s="11">
        <v>10</v>
      </c>
      <c r="F16" s="12">
        <v>483.43</v>
      </c>
      <c r="G16" s="12">
        <f ca="1">ROUND(INDIRECT(ADDRESS(ROW()+(0), COLUMN()+(-2), 1))*INDIRECT(ADDRESS(ROW()+(0), COLUMN()+(-1), 1)), 2)</f>
        <v>4834.3</v>
      </c>
    </row>
    <row r="17" spans="1:7" ht="34.50" thickBot="1" customHeight="1">
      <c r="A17" s="1" t="s">
        <v>33</v>
      </c>
      <c r="B17" s="1"/>
      <c r="C17" s="10" t="s">
        <v>34</v>
      </c>
      <c r="D17" s="1" t="s">
        <v>35</v>
      </c>
      <c r="E17" s="11">
        <v>1.05</v>
      </c>
      <c r="F17" s="12">
        <v>111238</v>
      </c>
      <c r="G17" s="12">
        <f ca="1">ROUND(INDIRECT(ADDRESS(ROW()+(0), COLUMN()+(-2), 1))*INDIRECT(ADDRESS(ROW()+(0), COLUMN()+(-1), 1)), 2)</f>
        <v>116800</v>
      </c>
    </row>
    <row r="18" spans="1:7" ht="55.50" thickBot="1" customHeight="1">
      <c r="A18" s="1" t="s">
        <v>36</v>
      </c>
      <c r="B18" s="1"/>
      <c r="C18" s="10" t="s">
        <v>37</v>
      </c>
      <c r="D18" s="1" t="s">
        <v>38</v>
      </c>
      <c r="E18" s="11">
        <v>1.05</v>
      </c>
      <c r="F18" s="12">
        <v>3664.72</v>
      </c>
      <c r="G18" s="12">
        <f ca="1">ROUND(INDIRECT(ADDRESS(ROW()+(0), COLUMN()+(-2), 1))*INDIRECT(ADDRESS(ROW()+(0), COLUMN()+(-1), 1)), 2)</f>
        <v>3847.96</v>
      </c>
    </row>
    <row r="19" spans="1:7" ht="24.00" thickBot="1" customHeight="1">
      <c r="A19" s="1" t="s">
        <v>39</v>
      </c>
      <c r="B19" s="1"/>
      <c r="C19" s="10" t="s">
        <v>40</v>
      </c>
      <c r="D19" s="1" t="s">
        <v>41</v>
      </c>
      <c r="E19" s="11">
        <v>0.04</v>
      </c>
      <c r="F19" s="12">
        <v>280918</v>
      </c>
      <c r="G19" s="12">
        <f ca="1">ROUND(INDIRECT(ADDRESS(ROW()+(0), COLUMN()+(-2), 1))*INDIRECT(ADDRESS(ROW()+(0), COLUMN()+(-1), 1)), 2)</f>
        <v>11236.7</v>
      </c>
    </row>
    <row r="20" spans="1:7" ht="34.50" thickBot="1" customHeight="1">
      <c r="A20" s="1" t="s">
        <v>42</v>
      </c>
      <c r="B20" s="1"/>
      <c r="C20" s="10" t="s">
        <v>43</v>
      </c>
      <c r="D20" s="1" t="s">
        <v>44</v>
      </c>
      <c r="E20" s="11">
        <v>1.1</v>
      </c>
      <c r="F20" s="12">
        <v>29893.6</v>
      </c>
      <c r="G20" s="12">
        <f ca="1">ROUND(INDIRECT(ADDRESS(ROW()+(0), COLUMN()+(-2), 1))*INDIRECT(ADDRESS(ROW()+(0), COLUMN()+(-1), 1)), 2)</f>
        <v>32883</v>
      </c>
    </row>
    <row r="21" spans="1:7" ht="34.50" thickBot="1" customHeight="1">
      <c r="A21" s="1" t="s">
        <v>45</v>
      </c>
      <c r="B21" s="1"/>
      <c r="C21" s="10" t="s">
        <v>46</v>
      </c>
      <c r="D21" s="1" t="s">
        <v>47</v>
      </c>
      <c r="E21" s="11">
        <v>1.1</v>
      </c>
      <c r="F21" s="12">
        <v>25914.8</v>
      </c>
      <c r="G21" s="12">
        <f ca="1">ROUND(INDIRECT(ADDRESS(ROW()+(0), COLUMN()+(-2), 1))*INDIRECT(ADDRESS(ROW()+(0), COLUMN()+(-1), 1)), 2)</f>
        <v>28506.3</v>
      </c>
    </row>
    <row r="22" spans="1:7" ht="55.50" thickBot="1" customHeight="1">
      <c r="A22" s="1" t="s">
        <v>48</v>
      </c>
      <c r="B22" s="1"/>
      <c r="C22" s="10" t="s">
        <v>49</v>
      </c>
      <c r="D22" s="1" t="s">
        <v>50</v>
      </c>
      <c r="E22" s="11">
        <v>1.05</v>
      </c>
      <c r="F22" s="12">
        <v>5025.9</v>
      </c>
      <c r="G22" s="12">
        <f ca="1">ROUND(INDIRECT(ADDRESS(ROW()+(0), COLUMN()+(-2), 1))*INDIRECT(ADDRESS(ROW()+(0), COLUMN()+(-1), 1)), 2)</f>
        <v>5277.2</v>
      </c>
    </row>
    <row r="23" spans="1:7" ht="24.00" thickBot="1" customHeight="1">
      <c r="A23" s="1" t="s">
        <v>51</v>
      </c>
      <c r="B23" s="1"/>
      <c r="C23" s="10" t="s">
        <v>52</v>
      </c>
      <c r="D23" s="1" t="s">
        <v>53</v>
      </c>
      <c r="E23" s="11">
        <v>1.1</v>
      </c>
      <c r="F23" s="12">
        <v>5025.04</v>
      </c>
      <c r="G23" s="12">
        <f ca="1">ROUND(INDIRECT(ADDRESS(ROW()+(0), COLUMN()+(-2), 1))*INDIRECT(ADDRESS(ROW()+(0), COLUMN()+(-1), 1)), 2)</f>
        <v>5527.54</v>
      </c>
    </row>
    <row r="24" spans="1:7" ht="34.50" thickBot="1" customHeight="1">
      <c r="A24" s="1" t="s">
        <v>54</v>
      </c>
      <c r="B24" s="1"/>
      <c r="C24" s="10" t="s">
        <v>55</v>
      </c>
      <c r="D24" s="1" t="s">
        <v>56</v>
      </c>
      <c r="E24" s="11">
        <v>0.1</v>
      </c>
      <c r="F24" s="12">
        <v>328220</v>
      </c>
      <c r="G24" s="12">
        <f ca="1">ROUND(INDIRECT(ADDRESS(ROW()+(0), COLUMN()+(-2), 1))*INDIRECT(ADDRESS(ROW()+(0), COLUMN()+(-1), 1)), 2)</f>
        <v>32822</v>
      </c>
    </row>
    <row r="25" spans="1:7" ht="13.50" thickBot="1" customHeight="1">
      <c r="A25" s="1" t="s">
        <v>57</v>
      </c>
      <c r="B25" s="1"/>
      <c r="C25" s="10" t="s">
        <v>58</v>
      </c>
      <c r="D25" s="1" t="s">
        <v>59</v>
      </c>
      <c r="E25" s="11">
        <v>0.8</v>
      </c>
      <c r="F25" s="12">
        <v>9158.76</v>
      </c>
      <c r="G25" s="12">
        <f ca="1">ROUND(INDIRECT(ADDRESS(ROW()+(0), COLUMN()+(-2), 1))*INDIRECT(ADDRESS(ROW()+(0), COLUMN()+(-1), 1)), 2)</f>
        <v>7327.01</v>
      </c>
    </row>
    <row r="26" spans="1:7" ht="13.50" thickBot="1" customHeight="1">
      <c r="A26" s="1" t="s">
        <v>60</v>
      </c>
      <c r="B26" s="1"/>
      <c r="C26" s="10" t="s">
        <v>61</v>
      </c>
      <c r="D26" s="1" t="s">
        <v>62</v>
      </c>
      <c r="E26" s="11">
        <v>0.8</v>
      </c>
      <c r="F26" s="12">
        <v>30011.6</v>
      </c>
      <c r="G26" s="12">
        <f ca="1">ROUND(INDIRECT(ADDRESS(ROW()+(0), COLUMN()+(-2), 1))*INDIRECT(ADDRESS(ROW()+(0), COLUMN()+(-1), 1)), 2)</f>
        <v>24009.3</v>
      </c>
    </row>
    <row r="27" spans="1:7" ht="13.50" thickBot="1" customHeight="1">
      <c r="A27" s="1" t="s">
        <v>63</v>
      </c>
      <c r="B27" s="1"/>
      <c r="C27" s="10" t="s">
        <v>64</v>
      </c>
      <c r="D27" s="1" t="s">
        <v>65</v>
      </c>
      <c r="E27" s="13">
        <v>0.2</v>
      </c>
      <c r="F27" s="14">
        <v>33162</v>
      </c>
      <c r="G27" s="14">
        <f ca="1">ROUND(INDIRECT(ADDRESS(ROW()+(0), COLUMN()+(-2), 1))*INDIRECT(ADDRESS(ROW()+(0), COLUMN()+(-1), 1)), 2)</f>
        <v>6632.4</v>
      </c>
    </row>
    <row r="28" spans="1:7" ht="13.50" thickBot="1" customHeight="1">
      <c r="A28" s="15"/>
      <c r="B28" s="15"/>
      <c r="C28" s="15"/>
      <c r="D28" s="15"/>
      <c r="E28" s="9" t="s">
        <v>66</v>
      </c>
      <c r="F28" s="9"/>
      <c r="G2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1))), 2)</f>
        <v>323464</v>
      </c>
    </row>
    <row r="29" spans="1:7" ht="13.50" thickBot="1" customHeight="1">
      <c r="A29" s="15">
        <v>2</v>
      </c>
      <c r="B29" s="15"/>
      <c r="C29" s="15"/>
      <c r="D29" s="18" t="s">
        <v>67</v>
      </c>
      <c r="E29" s="18"/>
      <c r="F29" s="15"/>
      <c r="G29" s="15"/>
    </row>
    <row r="30" spans="1:7" ht="13.50" thickBot="1" customHeight="1">
      <c r="A30" s="1" t="s">
        <v>68</v>
      </c>
      <c r="B30" s="1"/>
      <c r="C30" s="10" t="s">
        <v>69</v>
      </c>
      <c r="D30" s="1" t="s">
        <v>70</v>
      </c>
      <c r="E30" s="13">
        <v>0.038</v>
      </c>
      <c r="F30" s="14">
        <v>8706.88</v>
      </c>
      <c r="G30" s="14">
        <f ca="1">ROUND(INDIRECT(ADDRESS(ROW()+(0), COLUMN()+(-2), 1))*INDIRECT(ADDRESS(ROW()+(0), COLUMN()+(-1), 1)), 2)</f>
        <v>330.86</v>
      </c>
    </row>
    <row r="31" spans="1:7" ht="13.50" thickBot="1" customHeight="1">
      <c r="A31" s="15"/>
      <c r="B31" s="15"/>
      <c r="C31" s="15"/>
      <c r="D31" s="15"/>
      <c r="E31" s="9" t="s">
        <v>71</v>
      </c>
      <c r="F31" s="9"/>
      <c r="G31" s="17">
        <f ca="1">ROUND(SUM(INDIRECT(ADDRESS(ROW()+(-1), COLUMN()+(0), 1))), 2)</f>
        <v>330.86</v>
      </c>
    </row>
    <row r="32" spans="1:7" ht="13.50" thickBot="1" customHeight="1">
      <c r="A32" s="15">
        <v>3</v>
      </c>
      <c r="B32" s="15"/>
      <c r="C32" s="15"/>
      <c r="D32" s="18" t="s">
        <v>72</v>
      </c>
      <c r="E32" s="18"/>
      <c r="F32" s="15"/>
      <c r="G32" s="15"/>
    </row>
    <row r="33" spans="1:7" ht="13.50" thickBot="1" customHeight="1">
      <c r="A33" s="1" t="s">
        <v>73</v>
      </c>
      <c r="B33" s="1"/>
      <c r="C33" s="10" t="s">
        <v>74</v>
      </c>
      <c r="D33" s="1" t="s">
        <v>75</v>
      </c>
      <c r="E33" s="11">
        <v>0.64</v>
      </c>
      <c r="F33" s="12">
        <v>25476.9</v>
      </c>
      <c r="G33" s="12">
        <f ca="1">ROUND(INDIRECT(ADDRESS(ROW()+(0), COLUMN()+(-2), 1))*INDIRECT(ADDRESS(ROW()+(0), COLUMN()+(-1), 1)), 2)</f>
        <v>16305.2</v>
      </c>
    </row>
    <row r="34" spans="1:7" ht="13.50" thickBot="1" customHeight="1">
      <c r="A34" s="1" t="s">
        <v>76</v>
      </c>
      <c r="B34" s="1"/>
      <c r="C34" s="10" t="s">
        <v>77</v>
      </c>
      <c r="D34" s="1" t="s">
        <v>78</v>
      </c>
      <c r="E34" s="11">
        <v>1.282</v>
      </c>
      <c r="F34" s="12">
        <v>18348.8</v>
      </c>
      <c r="G34" s="12">
        <f ca="1">ROUND(INDIRECT(ADDRESS(ROW()+(0), COLUMN()+(-2), 1))*INDIRECT(ADDRESS(ROW()+(0), COLUMN()+(-1), 1)), 2)</f>
        <v>23523.1</v>
      </c>
    </row>
    <row r="35" spans="1:7" ht="13.50" thickBot="1" customHeight="1">
      <c r="A35" s="1" t="s">
        <v>79</v>
      </c>
      <c r="B35" s="1"/>
      <c r="C35" s="10" t="s">
        <v>80</v>
      </c>
      <c r="D35" s="1" t="s">
        <v>81</v>
      </c>
      <c r="E35" s="11">
        <v>0.259</v>
      </c>
      <c r="F35" s="12">
        <v>25476.9</v>
      </c>
      <c r="G35" s="12">
        <f ca="1">ROUND(INDIRECT(ADDRESS(ROW()+(0), COLUMN()+(-2), 1))*INDIRECT(ADDRESS(ROW()+(0), COLUMN()+(-1), 1)), 2)</f>
        <v>6598.52</v>
      </c>
    </row>
    <row r="36" spans="1:7" ht="13.50" thickBot="1" customHeight="1">
      <c r="A36" s="1" t="s">
        <v>82</v>
      </c>
      <c r="B36" s="1"/>
      <c r="C36" s="10" t="s">
        <v>83</v>
      </c>
      <c r="D36" s="1" t="s">
        <v>84</v>
      </c>
      <c r="E36" s="11">
        <v>0.259</v>
      </c>
      <c r="F36" s="12">
        <v>19044.7</v>
      </c>
      <c r="G36" s="12">
        <f ca="1">ROUND(INDIRECT(ADDRESS(ROW()+(0), COLUMN()+(-2), 1))*INDIRECT(ADDRESS(ROW()+(0), COLUMN()+(-1), 1)), 2)</f>
        <v>4932.56</v>
      </c>
    </row>
    <row r="37" spans="1:7" ht="13.50" thickBot="1" customHeight="1">
      <c r="A37" s="1" t="s">
        <v>85</v>
      </c>
      <c r="B37" s="1"/>
      <c r="C37" s="10" t="s">
        <v>86</v>
      </c>
      <c r="D37" s="1" t="s">
        <v>87</v>
      </c>
      <c r="E37" s="11">
        <v>0.062</v>
      </c>
      <c r="F37" s="12">
        <v>26179.2</v>
      </c>
      <c r="G37" s="12">
        <f ca="1">ROUND(INDIRECT(ADDRESS(ROW()+(0), COLUMN()+(-2), 1))*INDIRECT(ADDRESS(ROW()+(0), COLUMN()+(-1), 1)), 2)</f>
        <v>1623.11</v>
      </c>
    </row>
    <row r="38" spans="1:7" ht="13.50" thickBot="1" customHeight="1">
      <c r="A38" s="1" t="s">
        <v>88</v>
      </c>
      <c r="B38" s="1"/>
      <c r="C38" s="10" t="s">
        <v>89</v>
      </c>
      <c r="D38" s="1" t="s">
        <v>90</v>
      </c>
      <c r="E38" s="13">
        <v>0.062</v>
      </c>
      <c r="F38" s="14">
        <v>19044.7</v>
      </c>
      <c r="G38" s="14">
        <f ca="1">ROUND(INDIRECT(ADDRESS(ROW()+(0), COLUMN()+(-2), 1))*INDIRECT(ADDRESS(ROW()+(0), COLUMN()+(-1), 1)), 2)</f>
        <v>1180.77</v>
      </c>
    </row>
    <row r="39" spans="1:7" ht="13.50" thickBot="1" customHeight="1">
      <c r="A39" s="15"/>
      <c r="B39" s="15"/>
      <c r="C39" s="15"/>
      <c r="D39" s="15"/>
      <c r="E39" s="9" t="s">
        <v>91</v>
      </c>
      <c r="F39" s="9"/>
      <c r="G3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54163.3</v>
      </c>
    </row>
    <row r="40" spans="1:7" ht="13.50" thickBot="1" customHeight="1">
      <c r="A40" s="15">
        <v>4</v>
      </c>
      <c r="B40" s="15"/>
      <c r="C40" s="15"/>
      <c r="D40" s="18" t="s">
        <v>92</v>
      </c>
      <c r="E40" s="18"/>
      <c r="F40" s="15"/>
      <c r="G40" s="15"/>
    </row>
    <row r="41" spans="1:7" ht="13.50" thickBot="1" customHeight="1">
      <c r="A41" s="19"/>
      <c r="B41" s="19"/>
      <c r="C41" s="20" t="s">
        <v>93</v>
      </c>
      <c r="D41" s="19" t="s">
        <v>94</v>
      </c>
      <c r="E41" s="13">
        <v>2</v>
      </c>
      <c r="F41" s="14">
        <f ca="1">ROUND(SUM(INDIRECT(ADDRESS(ROW()+(-2), COLUMN()+(1), 1)),INDIRECT(ADDRESS(ROW()+(-10), COLUMN()+(1), 1)),INDIRECT(ADDRESS(ROW()+(-13), COLUMN()+(1), 1))), 2)</f>
        <v>377958</v>
      </c>
      <c r="G41" s="14">
        <f ca="1">ROUND(INDIRECT(ADDRESS(ROW()+(0), COLUMN()+(-2), 1))*INDIRECT(ADDRESS(ROW()+(0), COLUMN()+(-1), 1))/100, 2)</f>
        <v>7559.16</v>
      </c>
    </row>
    <row r="42" spans="1:7" ht="13.50" thickBot="1" customHeight="1">
      <c r="A42" s="21" t="s">
        <v>95</v>
      </c>
      <c r="B42" s="21"/>
      <c r="C42" s="22"/>
      <c r="D42" s="23"/>
      <c r="E42" s="24" t="s">
        <v>96</v>
      </c>
      <c r="F42" s="25"/>
      <c r="G42" s="26">
        <f ca="1">ROUND(SUM(INDIRECT(ADDRESS(ROW()+(-1), COLUMN()+(0), 1)),INDIRECT(ADDRESS(ROW()+(-3), COLUMN()+(0), 1)),INDIRECT(ADDRESS(ROW()+(-11), COLUMN()+(0), 1)),INDIRECT(ADDRESS(ROW()+(-14), COLUMN()+(0), 1))), 2)</f>
        <v>385517</v>
      </c>
    </row>
  </sheetData>
  <mergeCells count="46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E28:F28"/>
    <mergeCell ref="A29:B29"/>
    <mergeCell ref="D29:E29"/>
    <mergeCell ref="A30:B30"/>
    <mergeCell ref="A31:B31"/>
    <mergeCell ref="E31:F31"/>
    <mergeCell ref="A32:B32"/>
    <mergeCell ref="D32:E32"/>
    <mergeCell ref="A33:B33"/>
    <mergeCell ref="A34:B34"/>
    <mergeCell ref="A35:B35"/>
    <mergeCell ref="A36:B36"/>
    <mergeCell ref="A37:B37"/>
    <mergeCell ref="A38:B38"/>
    <mergeCell ref="A39:B39"/>
    <mergeCell ref="E39:F39"/>
    <mergeCell ref="A40:B40"/>
    <mergeCell ref="D40:E40"/>
    <mergeCell ref="A41:B41"/>
    <mergeCell ref="A42:D42"/>
    <mergeCell ref="E42:F42"/>
  </mergeCells>
  <pageMargins left="0.147638" right="0.147638" top="0.206693" bottom="0.206693" header="0.0" footer="0.0"/>
  <pageSetup paperSize="9" orientation="portrait"/>
  <rowBreaks count="0" manualBreakCount="0">
    </rowBreaks>
</worksheet>
</file>