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<sst xmlns="http://schemas.openxmlformats.org/spreadsheetml/2006/main" count="38" uniqueCount="38">
  <si>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</si>
  <si>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UXM010</t>
  </si>
  <si>
    <t xml:space="preserve">m²</t>
  </si>
  <si>
    <t xml:space="preserve">Tarima de madera para exterior.</t>
  </si>
  <si>
    <r>
      <rPr>
        <sz val="7.80"/>
        <color rgb="FF000000"/>
        <rFont val="Arial"/>
        <family val="2"/>
      </rPr>
      <t xml:space="preserve">Tarima para exterior, formada por </t>
    </r>
    <r>
      <rPr>
        <b/>
        <sz val="7.80"/>
        <color rgb="FF000000"/>
        <rFont val="Arial"/>
        <family val="2"/>
      </rPr>
      <t xml:space="preserve">tablas de madera maciza, de lapacho, de 28x145x800/2800 mm, sin tratar, para lijado y aceitado en obra;</t>
    </r>
    <r>
      <rPr>
        <sz val="7.80"/>
        <color rgb="FF000000"/>
        <rFont val="Arial"/>
        <family val="2"/>
      </rPr>
      <t xml:space="preserve"> fijadas mediante el sistema de fijación vista con tirafondos sobre rastreles de madera de pino, de 65x38 mm, tratados en autoclave, con clasificación de uso clase 4, separados entre ellos </t>
    </r>
    <r>
      <rPr>
        <b/>
        <sz val="7.80"/>
        <color rgb="FF000000"/>
        <rFont val="Arial"/>
        <family val="2"/>
      </rPr>
      <t xml:space="preserve">50</t>
    </r>
    <r>
      <rPr>
        <sz val="7.80"/>
        <color rgb="FF000000"/>
        <rFont val="Arial"/>
        <family val="2"/>
      </rPr>
      <t xml:space="preserve"> cm, mediante tornillos galvanizados de cabeza avellanada de 8x80 mm; los rastreles se fijan con chazos metálicos expansivos y tirafondos, sobre solera de concreto (no incluida en este precio).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</si>
  <si>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</si>
  <si>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</si>
  <si>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</si>
  <si>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</si>
  <si>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Valor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</si>
  <si>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Valor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</si>
  <si>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</si>
  <si>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mt18mva015d</t>
  </si>
  <si>
    <t xml:space="preserve">m</t>
  </si>
  <si>
    <t xml:space="preserve">Rastrel de madera de pino, de 65x38 mm, tratada en autoclave, con clase de uso 4, para apoyo y fijación de las tarimas de exterior.</t>
  </si>
  <si>
    <t xml:space="preserve">mt18mta030jb</t>
  </si>
  <si>
    <t xml:space="preserve">m²</t>
  </si>
  <si>
    <t xml:space="preserve">Tablas de madera maciza, de lapacho, de 28x145x800/2800 mm, sin tratar, para lijado y aceitado en obra; incluso parte proporcional de accesorios de montaje. Y.</t>
  </si>
  <si>
    <t xml:space="preserve">mt18mva090</t>
  </si>
  <si>
    <t xml:space="preserve">Ud</t>
  </si>
  <si>
    <t xml:space="preserve">Tirafondo latonado, para madera, de cabeza avellanada hexagonal, para llave Allen.</t>
  </si>
  <si>
    <t xml:space="preserve">mt18mva085a</t>
  </si>
  <si>
    <t xml:space="preserve">Ud</t>
  </si>
  <si>
    <t xml:space="preserve">Chazo expansivo metálico y tirafondo, para fijación de rastreles o correas de madera sobre soporte base de concreto.</t>
  </si>
  <si>
    <t xml:space="preserve">Subtotal materiales:</t>
  </si>
  <si>
    <t xml:space="preserve">Mano de obra</t>
  </si>
  <si>
    <t xml:space="preserve">mo025</t>
  </si>
  <si>
    <t xml:space="preserve">h</t>
  </si>
  <si>
    <t xml:space="preserve">Oficial 1ª instalador de pisos de madera.</t>
  </si>
  <si>
    <t xml:space="preserve">mo063</t>
  </si>
  <si>
    <t xml:space="preserve">h</t>
  </si>
  <si>
    <t xml:space="preserve">Ayudante instalador de pavimentos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</si>
  <si>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</si>
  <si>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</si>
  <si>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</si>
  <si>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</si>
  <si>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$ 72.996,54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</si>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</sst>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8.01" customWidth="1"/>
    <col min="3" max="3" width="3.06" customWidth="1"/>
    <col min="4" max="4" width="22.15" customWidth="1"/>
    <col min="5" max="5" width="25.65" customWidth="1"/>
    <col min="6" max="6" width="9.03" customWidth="1"/>
    <col min="7" max="7" width="6.56" customWidth="1"/>
    <col min="8" max="8" width="3.93" customWidth="1"/>
    <col min="9" max="9" width="11.66" customWidth="1"/>
    <col min="10" max="10" width="1.46" customWidth="1"/>
    <col min="11" max="11" width="14.1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1.6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2.0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21.6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2.500000</v>
      </c>
      <c r="H9" s="14"/>
      <c r="I9" s="15">
        <v>5920.680000</v>
      </c>
      <c r="J9" s="15"/>
      <c r="K9" s="15">
        <f ca="1">ROUND(INDIRECT(ADDRESS(ROW()+(0), COLUMN()+(-4), 1))*INDIRECT(ADDRESS(ROW()+(0), COLUMN()+(-2), 1)), 2)</f>
        <v>14801.700000</v>
      </c>
    </row>
    <row r="10" spans="1:11" ht="31.2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1.050000</v>
      </c>
      <c r="H10" s="14"/>
      <c r="I10" s="15">
        <v>98472.970000</v>
      </c>
      <c r="J10" s="15"/>
      <c r="K10" s="15">
        <f ca="1">ROUND(INDIRECT(ADDRESS(ROW()+(0), COLUMN()+(-4), 1))*INDIRECT(ADDRESS(ROW()+(0), COLUMN()+(-2), 1)), 2)</f>
        <v>103396.620000</v>
      </c>
    </row>
    <row r="11" spans="1:11" ht="21.6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4">
        <v>28.000000</v>
      </c>
      <c r="H11" s="14"/>
      <c r="I11" s="15">
        <v>533.790000</v>
      </c>
      <c r="J11" s="15"/>
      <c r="K11" s="15">
        <f ca="1">ROUND(INDIRECT(ADDRESS(ROW()+(0), COLUMN()+(-4), 1))*INDIRECT(ADDRESS(ROW()+(0), COLUMN()+(-2), 1)), 2)</f>
        <v>14946.120000</v>
      </c>
    </row>
    <row r="12" spans="1:11" ht="21.6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"/>
      <c r="G12" s="16">
        <v>5.000000</v>
      </c>
      <c r="H12" s="16"/>
      <c r="I12" s="17">
        <v>2785.000000</v>
      </c>
      <c r="J12" s="17"/>
      <c r="K12" s="17">
        <f ca="1">ROUND(INDIRECT(ADDRESS(ROW()+(0), COLUMN()+(-4), 1))*INDIRECT(ADDRESS(ROW()+(0), COLUMN()+(-2), 1)), 2)</f>
        <v>13925.000000</v>
      </c>
    </row>
    <row r="13" spans="1:11" ht="12.00" thickBot="1" customHeight="1">
      <c r="A13" s="18"/>
      <c r="B13" s="18"/>
      <c r="C13" s="18"/>
      <c r="D13" s="18"/>
      <c r="E13" s="18"/>
      <c r="F13" s="18"/>
      <c r="G13" s="12" t="s">
        <v>24</v>
      </c>
      <c r="H13" s="12"/>
      <c r="I13" s="12"/>
      <c r="J13" s="12"/>
      <c r="K13" s="20">
        <f ca="1">ROUND(SUM(INDIRECT(ADDRESS(ROW()+(-1), COLUMN()+(0), 1)),INDIRECT(ADDRESS(ROW()+(-2), COLUMN()+(0), 1)),INDIRECT(ADDRESS(ROW()+(-3), COLUMN()+(0), 1)),INDIRECT(ADDRESS(ROW()+(-4), COLUMN()+(0), 1))), 2)</f>
        <v>147069.440000</v>
      </c>
    </row>
    <row r="14" spans="1:11" ht="12.00" thickBot="1" customHeight="1">
      <c r="A14" s="18">
        <v>2.000000</v>
      </c>
      <c r="B14" s="18"/>
      <c r="C14" s="21" t="s">
        <v>25</v>
      </c>
      <c r="D14" s="21"/>
      <c r="E14" s="21"/>
      <c r="F14" s="21"/>
      <c r="G14" s="21"/>
      <c r="H14" s="21"/>
      <c r="I14" s="18"/>
      <c r="J14" s="18"/>
      <c r="K14" s="18"/>
    </row>
    <row r="15" spans="1:11" ht="12.0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4">
        <v>0.624000</v>
      </c>
      <c r="H15" s="14"/>
      <c r="I15" s="15">
        <v>11042.680000</v>
      </c>
      <c r="J15" s="15"/>
      <c r="K15" s="15">
        <f ca="1">ROUND(INDIRECT(ADDRESS(ROW()+(0), COLUMN()+(-4), 1))*INDIRECT(ADDRESS(ROW()+(0), COLUMN()+(-2), 1)), 2)</f>
        <v>6890.630000</v>
      </c>
    </row>
    <row r="16" spans="1:11" ht="12.0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"/>
      <c r="G16" s="16">
        <v>0.624000</v>
      </c>
      <c r="H16" s="16"/>
      <c r="I16" s="17">
        <v>8131.050000</v>
      </c>
      <c r="J16" s="17"/>
      <c r="K16" s="17">
        <f ca="1">ROUND(INDIRECT(ADDRESS(ROW()+(0), COLUMN()+(-4), 1))*INDIRECT(ADDRESS(ROW()+(0), COLUMN()+(-2), 1)), 2)</f>
        <v>5073.780000</v>
      </c>
    </row>
    <row r="17" spans="1:11" ht="12.00" thickBot="1" customHeight="1">
      <c r="A17" s="18"/>
      <c r="B17" s="18"/>
      <c r="C17" s="18"/>
      <c r="D17" s="18"/>
      <c r="E17" s="18"/>
      <c r="F17" s="18"/>
      <c r="G17" s="12" t="s">
        <v>32</v>
      </c>
      <c r="H17" s="12"/>
      <c r="I17" s="12"/>
      <c r="J17" s="12"/>
      <c r="K17" s="20">
        <f ca="1">ROUND(SUM(INDIRECT(ADDRESS(ROW()+(-1), COLUMN()+(0), 1)),INDIRECT(ADDRESS(ROW()+(-2), COLUMN()+(0), 1))), 2)</f>
        <v>11964.410000</v>
      </c>
    </row>
    <row r="18" spans="1:11" ht="12.00" thickBot="1" customHeight="1">
      <c r="A18" s="18">
        <v>3.000000</v>
      </c>
      <c r="B18" s="18"/>
      <c r="C18" s="21" t="s">
        <v>33</v>
      </c>
      <c r="D18" s="21"/>
      <c r="E18" s="21"/>
      <c r="F18" s="21"/>
      <c r="G18" s="21"/>
      <c r="H18" s="21"/>
      <c r="I18" s="18"/>
      <c r="J18" s="18"/>
      <c r="K18" s="18"/>
    </row>
    <row r="19" spans="1:11" ht="12.00" thickBot="1" customHeight="1">
      <c r="A19" s="22"/>
      <c r="B19" s="23" t="s">
        <v>34</v>
      </c>
      <c r="C19" s="22" t="s">
        <v>35</v>
      </c>
      <c r="D19" s="22"/>
      <c r="E19" s="22"/>
      <c r="F19" s="22"/>
      <c r="G19" s="16">
        <v>2.000000</v>
      </c>
      <c r="H19" s="16"/>
      <c r="I19" s="17">
        <f ca="1">ROUND(SUM(INDIRECT(ADDRESS(ROW()+(-2), COLUMN()+(2), 1)),INDIRECT(ADDRESS(ROW()+(-6), COLUMN()+(2), 1))), 2)</f>
        <v>159033.850000</v>
      </c>
      <c r="J19" s="17"/>
      <c r="K19" s="17">
        <f ca="1">ROUND(INDIRECT(ADDRESS(ROW()+(0), COLUMN()+(-4), 1))*INDIRECT(ADDRESS(ROW()+(0), COLUMN()+(-2), 1))/100, 2)</f>
        <v>3180.680000</v>
      </c>
    </row>
    <row r="20" spans="1:11" ht="12.00" thickBot="1" customHeight="1">
      <c r="A20" s="6" t="s">
        <v>36</v>
      </c>
      <c r="B20" s="7"/>
      <c r="C20" s="8"/>
      <c r="D20" s="8"/>
      <c r="E20" s="8"/>
      <c r="F20" s="8"/>
      <c r="G20" s="24" t="s">
        <v>37</v>
      </c>
      <c r="H20" s="24"/>
      <c r="I20" s="25"/>
      <c r="J20" s="25"/>
      <c r="K20" s="26">
        <f ca="1">ROUND(SUM(INDIRECT(ADDRESS(ROW()+(-1), COLUMN()+(0), 1)),INDIRECT(ADDRESS(ROW()+(-3), COLUMN()+(0), 1)),INDIRECT(ADDRESS(ROW()+(-7), COLUMN()+(0), 1))), 2)</f>
        <v>162214.530000</v>
      </c>
    </row>
  </sheetData>
  <mergeCells count="42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J13"/>
    <mergeCell ref="C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J17"/>
    <mergeCell ref="C18:H18"/>
    <mergeCell ref="I18:J18"/>
    <mergeCell ref="C19:F19"/>
    <mergeCell ref="G19:H19"/>
    <mergeCell ref="I19:J19"/>
    <mergeCell ref="A20:F20"/>
    <mergeCell ref="G20:J20"/>
  </mergeCells>
  <pageMargins left="0.620079" right="0.472441" top="0.472441" bottom="0.472441" header="0.0" footer="0.0"/>
  <pageSetup paperSize="9" orientation="portrait"/>
  <rowBreaks count="0" manualBreakCount="0">
    </rowBreaks>
</worksheet>
</file>