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<sst xmlns="http://schemas.openxmlformats.org/spreadsheetml/2006/main" count="29" uniqueCount="29">
  <si>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</si>
  <si>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ZBZ031</t>
  </si>
  <si>
    <t xml:space="preserve">m²</t>
  </si>
  <si>
    <t xml:space="preserve">Incorporación de celosía de lamas de aluminio, sistema "CORTIZO".</t>
  </si>
  <si>
    <r>
      <rPr>
        <b/>
        <sz val="7.80"/>
        <color rgb="FF000000"/>
        <rFont val="A"/>
        <family val="2"/>
      </rPr>
      <t xml:space="preserve">Rehabilitación energética de edificio mediante la incorporación de celosía fija con sujeciones de aluminio y lamas orientables de aluminio, de 120 mm de anchura, acabado lacado "CORTIZO", montada mediante atornillado en obra de mampostería</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</si>
  <si>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</si>
  <si>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</si>
  <si>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</si>
  <si>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</si>
  <si>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</si>
  <si>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</si>
  <si>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mt26aaa033</t>
  </si>
  <si>
    <t xml:space="preserve">Ud</t>
  </si>
  <si>
    <t xml:space="preserve">Repercusión, por m² de celosía, de elementos de fijación sobre obra de mampostería: chazos de nylon y tornillos de acero.</t>
  </si>
  <si>
    <t xml:space="preserve">mt25dcl010Qa</t>
  </si>
  <si>
    <t xml:space="preserve">m²</t>
  </si>
  <si>
    <t xml:space="preserve">Celosía fija, "CORTIZO", formada por una estructura portante de montantes de aluminio sobre la que se fijan, mediante anclajes especiales, lamas orientables de aluminio, de 120 mm de ancho, acabado lacado.</t>
  </si>
  <si>
    <t xml:space="preserve">mo018</t>
  </si>
  <si>
    <t xml:space="preserve">h</t>
  </si>
  <si>
    <t xml:space="preserve">Oficial 1ª cerrajero.</t>
  </si>
  <si>
    <t xml:space="preserve">mo059</t>
  </si>
  <si>
    <t xml:space="preserve">h</t>
  </si>
  <si>
    <t xml:space="preserve">Ayudante cerrajero.</t>
  </si>
  <si>
    <t xml:space="preserve">%</t>
  </si>
  <si>
    <t xml:space="preserve">Medios auxiliares</t>
  </si>
  <si>
    <t xml:space="preserve">%</t>
  </si>
  <si>
    <t xml:space="preserve">Costes indirectos</t>
  </si>
  <si>
    <t xml:space="preserve">Coste de mantenimiento decenal: $ 171.971,80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</si>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</sst>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10" customWidth="1"/>
    <col min="4" max="4" width="21.57" customWidth="1"/>
    <col min="5" max="5" width="29.43" customWidth="1"/>
    <col min="6" max="6" width="11.95" customWidth="1"/>
    <col min="7" max="7" width="3.06" customWidth="1"/>
    <col min="8" max="8" width="3.35" customWidth="1"/>
    <col min="9" max="9" width="11.66" customWidth="1"/>
    <col min="10" max="10" width="1.89" customWidth="1"/>
    <col min="11" max="11" width="13.11" customWidth="1"/>
  </cols>
  <sheetData>
    <row r="1" spans="1:1" ht="1.80" thickBot="1" customHeight="1">
      <c r="A1" s="1" t="s">
        <v>0</v>
      </c>
      <c r="B1" s="1"/>
      <c r="C1" s="1"/>
      <c r="D1" s="1"/>
      <c r="E1" s="1"/>
      <c r="F1" s="1"/>
      <c r="G1" s="1"/>
      <c r="H1" s="1"/>
      <c r="I1" s="1"/>
      <c r="J1" s="1"/>
      <c r="K1" s="1"/>
    </row>
    <row r="3" spans="1:11" ht="31.20" thickBot="1" customHeight="1">
      <c r="A3" s="3" t="s">
        <v>1</v>
      </c>
      <c r="B3" s="3"/>
      <c r="C3" s="3"/>
      <c r="D3" s="4" t="s">
        <v>2</v>
      </c>
      <c r="E3" s="3" t="s">
        <v>3</v>
      </c>
      <c r="F3" s="5"/>
      <c r="G3" s="5"/>
      <c r="H3" s="5"/>
      <c r="I3" s="5"/>
      <c r="J3" s="5"/>
      <c r="K3" s="5"/>
    </row>
    <row r="4" spans="1:11" ht="21.6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21.60" thickBot="1" customHeight="1">
      <c r="A8" s="10" t="s">
        <v>11</v>
      </c>
      <c r="B8" s="12" t="s">
        <v>12</v>
      </c>
      <c r="C8" s="10" t="s">
        <v>13</v>
      </c>
      <c r="D8" s="10"/>
      <c r="E8" s="10"/>
      <c r="F8" s="10"/>
      <c r="G8" s="14">
        <v>1.000000</v>
      </c>
      <c r="H8" s="14"/>
      <c r="I8" s="16">
        <v>4427.900000</v>
      </c>
      <c r="J8" s="16"/>
      <c r="K8" s="16">
        <f ca="1">ROUND(INDIRECT(ADDRESS(ROW()+(0), COLUMN()+(-4), 1))*INDIRECT(ADDRESS(ROW()+(0), COLUMN()+(-2), 1)), 2)</f>
        <v>4427.900000</v>
      </c>
    </row>
    <row r="9" spans="1:11" ht="31.20" thickBot="1" customHeight="1">
      <c r="A9" s="17" t="s">
        <v>14</v>
      </c>
      <c r="B9" s="18" t="s">
        <v>15</v>
      </c>
      <c r="C9" s="17" t="s">
        <v>16</v>
      </c>
      <c r="D9" s="17"/>
      <c r="E9" s="17"/>
      <c r="F9" s="17"/>
      <c r="G9" s="19">
        <v>1.000000</v>
      </c>
      <c r="H9" s="19"/>
      <c r="I9" s="20">
        <v>645409.150000</v>
      </c>
      <c r="J9" s="20"/>
      <c r="K9" s="20">
        <f ca="1">ROUND(INDIRECT(ADDRESS(ROW()+(0), COLUMN()+(-4), 1))*INDIRECT(ADDRESS(ROW()+(0), COLUMN()+(-2), 1)), 2)</f>
        <v>645409.150000</v>
      </c>
    </row>
    <row r="10" spans="1:11" ht="12.00" thickBot="1" customHeight="1">
      <c r="A10" s="17" t="s">
        <v>17</v>
      </c>
      <c r="B10" s="18" t="s">
        <v>18</v>
      </c>
      <c r="C10" s="17" t="s">
        <v>19</v>
      </c>
      <c r="D10" s="17"/>
      <c r="E10" s="17"/>
      <c r="F10" s="17"/>
      <c r="G10" s="19">
        <v>0.258000</v>
      </c>
      <c r="H10" s="19"/>
      <c r="I10" s="20">
        <v>11039.280000</v>
      </c>
      <c r="J10" s="20"/>
      <c r="K10" s="20">
        <f ca="1">ROUND(INDIRECT(ADDRESS(ROW()+(0), COLUMN()+(-4), 1))*INDIRECT(ADDRESS(ROW()+(0), COLUMN()+(-2), 1)), 2)</f>
        <v>2848.130000</v>
      </c>
    </row>
    <row r="11" spans="1:11" ht="12.00" thickBot="1" customHeight="1">
      <c r="A11" s="17" t="s">
        <v>20</v>
      </c>
      <c r="B11" s="21" t="s">
        <v>21</v>
      </c>
      <c r="C11" s="22" t="s">
        <v>22</v>
      </c>
      <c r="D11" s="22"/>
      <c r="E11" s="22"/>
      <c r="F11" s="22"/>
      <c r="G11" s="23">
        <v>0.258000</v>
      </c>
      <c r="H11" s="23"/>
      <c r="I11" s="24">
        <v>8028.380000</v>
      </c>
      <c r="J11" s="24"/>
      <c r="K11" s="24">
        <f ca="1">ROUND(INDIRECT(ADDRESS(ROW()+(0), COLUMN()+(-4), 1))*INDIRECT(ADDRESS(ROW()+(0), COLUMN()+(-2), 1)), 2)</f>
        <v>2071.320000</v>
      </c>
    </row>
    <row r="12" spans="1:11" ht="12.00" thickBot="1" customHeight="1">
      <c r="A12" s="17"/>
      <c r="B12" s="12" t="s">
        <v>23</v>
      </c>
      <c r="C12" s="10" t="s">
        <v>24</v>
      </c>
      <c r="D12" s="10"/>
      <c r="E12" s="10"/>
      <c r="F12" s="10"/>
      <c r="G12" s="14">
        <v>2.000000</v>
      </c>
      <c r="H12" s="14"/>
      <c r="I12" s="16">
        <f ca="1">ROUND(SUM(INDIRECT(ADDRESS(ROW()+(-1), COLUMN()+(2), 1)),INDIRECT(ADDRESS(ROW()+(-2), COLUMN()+(2), 1)),INDIRECT(ADDRESS(ROW()+(-3), COLUMN()+(2), 1)),INDIRECT(ADDRESS(ROW()+(-4), COLUMN()+(2), 1))), 2)</f>
        <v>654756.500000</v>
      </c>
      <c r="J12" s="16"/>
      <c r="K12" s="16">
        <f ca="1">ROUND(INDIRECT(ADDRESS(ROW()+(0), COLUMN()+(-4), 1))*INDIRECT(ADDRESS(ROW()+(0), COLUMN()+(-2), 1))/100, 2)</f>
        <v>13095.130000</v>
      </c>
    </row>
    <row r="13" spans="1:11" ht="12.00" thickBot="1" customHeight="1">
      <c r="A13" s="22"/>
      <c r="B13" s="21" t="s">
        <v>25</v>
      </c>
      <c r="C13" s="22" t="s">
        <v>26</v>
      </c>
      <c r="D13" s="22"/>
      <c r="E13" s="22"/>
      <c r="F13" s="22"/>
      <c r="G13" s="23">
        <v>3.000000</v>
      </c>
      <c r="H13" s="23"/>
      <c r="I13" s="24">
        <f ca="1">ROUND(SUM(INDIRECT(ADDRESS(ROW()+(-1), COLUMN()+(2), 1)),INDIRECT(ADDRESS(ROW()+(-2), COLUMN()+(2), 1)),INDIRECT(ADDRESS(ROW()+(-3), COLUMN()+(2), 1)),INDIRECT(ADDRESS(ROW()+(-4), COLUMN()+(2), 1)),INDIRECT(ADDRESS(ROW()+(-5), COLUMN()+(2), 1))), 2)</f>
        <v>667851.630000</v>
      </c>
      <c r="J13" s="24"/>
      <c r="K13" s="24">
        <f ca="1">ROUND(INDIRECT(ADDRESS(ROW()+(0), COLUMN()+(-4), 1))*INDIRECT(ADDRESS(ROW()+(0), COLUMN()+(-2), 1))/100, 2)</f>
        <v>20035.550000</v>
      </c>
    </row>
    <row r="14" spans="1:11" ht="12.00" thickBot="1" customHeight="1">
      <c r="A14" s="6" t="s">
        <v>27</v>
      </c>
      <c r="B14" s="7"/>
      <c r="C14" s="7"/>
      <c r="D14" s="7"/>
      <c r="E14" s="7"/>
      <c r="F14" s="7"/>
      <c r="G14" s="25"/>
      <c r="H14" s="25"/>
      <c r="I14" s="6" t="s">
        <v>28</v>
      </c>
      <c r="J14" s="6"/>
      <c r="K14" s="26">
        <f ca="1">ROUND(SUM(INDIRECT(ADDRESS(ROW()+(-1), COLUMN()+(0), 1)),INDIRECT(ADDRESS(ROW()+(-2), COLUMN()+(0), 1)),INDIRECT(ADDRESS(ROW()+(-3), COLUMN()+(0), 1)),INDIRECT(ADDRESS(ROW()+(-4), COLUMN()+(0), 1)),INDIRECT(ADDRESS(ROW()+(-5), COLUMN()+(0), 1)),INDIRECT(ADDRESS(ROW()+(-6), COLUMN()+(0), 1))), 2)</f>
        <v>687887.180000</v>
      </c>
    </row>
  </sheetData>
  <mergeCells count="30">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