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<sst xmlns="http://schemas.openxmlformats.org/spreadsheetml/2006/main" count="82" uniqueCount="82">
  <si>
    <t xml:space="preserve"/>
  </si>
  <si>
    <t xml:space="preserve">EHN010</t>
  </si>
  <si>
    <t xml:space="preserve">m³</t>
  </si>
  <si>
    <t xml:space="preserve">Núcleo o pantalla de concreto.</t>
  </si>
  <si>
    <r>
      <rPr>
        <sz val="8.25"/>
        <color rgb="FF000000"/>
        <rFont val="Arial"/>
        <family val="2"/>
      </rPr>
      <t xml:space="preserve">Pantalla de concreto armado, encofrado a dos caras, de hasta 3 m de altura, de 30 cm de espesor medio, realizada con concreto f'c=210 kg/cm² (21 MPa), clase de exposición F0 S0 P0 C0, tamaño máximo del agregado 12,5 mm, manejabilidad blanda, preparado en obra, y fundido con medios manuales, y acero Grado 60 (fy=4200 kg/cm²), con una cuantía aproximada de 50 kg/m³, ejecutado en condiciones complejas. Montaje y desmontaje de sistema de encofrado con acabado para revestir, realizado con paneles metálicos modulares, amortizables en 150 usos. Incluso alambre de atar, separadores, pasamuros para paso de los tensores, elementos de sustentación, fijación y apuntalamiento necesarios para la estabilidad del encofrado y líquido desencofrante MasterFinish RL 294 "MBCC de Sika", para evitar la adherencia del concreto al encofrado. El precio incluye el figurado del acero (corte y doblez) y el armado en el lugar definitivo de su colocación en obra.</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</si>
  <si>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</si>
  <si>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</si>
  <si>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</si>
  <si>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</si>
  <si>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Valor</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</si>
  <si>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Valor</t>
    </r>
    <r>
      <rPr>
        <b/>
        <sz val="8.25"/>
        <color rgb="FF000000"/>
        <rFont val="Arial"/>
        <family val="2"/>
      </rPr>
      <t xml:space="preserve">
</t>
    </r>
    <r>
      <rPr>
        <b/>
        <sz val="8.25"/>
        <color rgb="FF000000"/>
        <rFont val="Arial"/>
        <family val="2"/>
      </rPr>
      <t xml:space="preserve">parcial</t>
    </r>
  </si>
  <si>
    <t xml:space="preserve">Materiales</t>
  </si>
  <si>
    <t xml:space="preserve">mt08eme070c</t>
  </si>
  <si>
    <t xml:space="preserve">m²</t>
  </si>
  <si>
    <t xml:space="preserve">Paneles metálicos modulares, para encofrar pantallas de concreto de hasta 3 m de altura.</t>
  </si>
  <si>
    <t xml:space="preserve">mt08eme075P</t>
  </si>
  <si>
    <t xml:space="preserve">Ud</t>
  </si>
  <si>
    <t xml:space="preserve">Estructura soporte de sistema de encofrado vertical, para pantallas de concreto a dos caras, de hasta 3 m de altura, formada por tornapuntas metálicos para estabilización y aplomado de la superficie encofrante.</t>
  </si>
  <si>
    <t xml:space="preserve">mt08dba010g</t>
  </si>
  <si>
    <t xml:space="preserve">l</t>
  </si>
  <si>
    <t xml:space="preserve">Agente desmoldeante, a base de aceites especiales, emulsionable en agua MasterFinish RL 294 "MBCC de Sika", para encofrados metálicos, fenólicos o de madera.</t>
  </si>
  <si>
    <t xml:space="preserve">mt08var204</t>
  </si>
  <si>
    <t xml:space="preserve">Ud</t>
  </si>
  <si>
    <t xml:space="preserve">Pasamuros de PVC para paso de los tensores del encofrado, de varios diámetros y longitudes.</t>
  </si>
  <si>
    <t xml:space="preserve">mt07aco020d</t>
  </si>
  <si>
    <t xml:space="preserve">Ud</t>
  </si>
  <si>
    <t xml:space="preserve">Separador homologado para muros.</t>
  </si>
  <si>
    <t xml:space="preserve">mt07aco060a</t>
  </si>
  <si>
    <t xml:space="preserve">kg</t>
  </si>
  <si>
    <t xml:space="preserve">Acero en barras corrugadas, Grado 60 (fy=4200 kg/cm²), de varios diámetros, según NTC 2289 y ASTM A 706.</t>
  </si>
  <si>
    <t xml:space="preserve">mt08var050</t>
  </si>
  <si>
    <t xml:space="preserve">kg</t>
  </si>
  <si>
    <t xml:space="preserve">Alambre galvanizado para atar, de 1,30 mm de diámetro.</t>
  </si>
  <si>
    <t xml:space="preserve">mt08aaa010a</t>
  </si>
  <si>
    <t xml:space="preserve">m³</t>
  </si>
  <si>
    <t xml:space="preserve">Agua.</t>
  </si>
  <si>
    <t xml:space="preserve">mt01arg000d</t>
  </si>
  <si>
    <t xml:space="preserve">m³</t>
  </si>
  <si>
    <t xml:space="preserve">Arena cribada.</t>
  </si>
  <si>
    <t xml:space="preserve">mt01arg001de</t>
  </si>
  <si>
    <t xml:space="preserve">m³</t>
  </si>
  <si>
    <t xml:space="preserve">Agregado grueso homogeneizado, de tamaño máximo 12,5 mm.</t>
  </si>
  <si>
    <t xml:space="preserve">mt08cem000d</t>
  </si>
  <si>
    <t xml:space="preserve">kg</t>
  </si>
  <si>
    <t xml:space="preserve">Cemento gris en sacos.</t>
  </si>
  <si>
    <t xml:space="preserve">Subtotal materiales:</t>
  </si>
  <si>
    <t xml:space="preserve">Equipo</t>
  </si>
  <si>
    <t xml:space="preserve">mq06hor010</t>
  </si>
  <si>
    <t xml:space="preserve">h</t>
  </si>
  <si>
    <t xml:space="preserve">Concretera eléctrica con una capacidad de amasado de 160 l.</t>
  </si>
  <si>
    <t xml:space="preserve">Subtotal equipo:</t>
  </si>
  <si>
    <t xml:space="preserve">Mano de obra</t>
  </si>
  <si>
    <t xml:space="preserve">mo044</t>
  </si>
  <si>
    <t xml:space="preserve">h</t>
  </si>
  <si>
    <t xml:space="preserve">Oficial 1ª encofrador.</t>
  </si>
  <si>
    <t xml:space="preserve">mo091</t>
  </si>
  <si>
    <t xml:space="preserve">h</t>
  </si>
  <si>
    <t xml:space="preserve">Ayudante encofrador.</t>
  </si>
  <si>
    <t xml:space="preserve">mo043</t>
  </si>
  <si>
    <t xml:space="preserve">h</t>
  </si>
  <si>
    <t xml:space="preserve">Oficial 1ª armador de concreto.</t>
  </si>
  <si>
    <t xml:space="preserve">mo090</t>
  </si>
  <si>
    <t xml:space="preserve">h</t>
  </si>
  <si>
    <t xml:space="preserve">Ayudante armador de concreto.</t>
  </si>
  <si>
    <t xml:space="preserve">mo113</t>
  </si>
  <si>
    <t xml:space="preserve">h</t>
  </si>
  <si>
    <t xml:space="preserve">Peón de obra blanca.</t>
  </si>
  <si>
    <t xml:space="preserve">mo112</t>
  </si>
  <si>
    <t xml:space="preserve">h</t>
  </si>
  <si>
    <t xml:space="preserve">Ayudante entendido.</t>
  </si>
  <si>
    <t xml:space="preserve">mo045</t>
  </si>
  <si>
    <t xml:space="preserve">h</t>
  </si>
  <si>
    <t xml:space="preserve">Oficial 1ª cementador de concreto armado.</t>
  </si>
  <si>
    <t xml:space="preserve">mo092</t>
  </si>
  <si>
    <t xml:space="preserve">h</t>
  </si>
  <si>
    <t xml:space="preserve">Ayudante cementador de concreto armado.</t>
  </si>
  <si>
    <t xml:space="preserve">Subtotal mano de obra:</t>
  </si>
  <si>
    <t xml:space="preserve">Herramienta menor</t>
  </si>
  <si>
    <t xml:space="preserve">%</t>
  </si>
  <si>
    <t xml:space="preserve">Herramienta menor</t>
  </si>
  <si>
    <t xml:space="preserve">Coste de mantenimiento decenal: $ 26.539,74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</si>
  <si>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(1+2+3+4)</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</si>
</sst>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5.27" customWidth="1"/>
    <col min="3" max="3" width="1.02" customWidth="1"/>
    <col min="4" max="4" width="6.63" customWidth="1"/>
    <col min="5" max="5" width="68.17" customWidth="1"/>
    <col min="6" max="6" width="11.73" customWidth="1"/>
    <col min="7" max="7" width="14.28" customWidth="1"/>
    <col min="8" max="8" width="13.60"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87.0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24.00" thickBot="1" customHeight="1">
      <c r="A10" s="1" t="s">
        <v>12</v>
      </c>
      <c r="B10" s="1"/>
      <c r="C10" s="10" t="s">
        <v>13</v>
      </c>
      <c r="D10" s="10"/>
      <c r="E10" s="1" t="s">
        <v>14</v>
      </c>
      <c r="F10" s="11">
        <v>0.044</v>
      </c>
      <c r="G10" s="12">
        <v>437488</v>
      </c>
      <c r="H10" s="12">
        <f ca="1">ROUND(INDIRECT(ADDRESS(ROW()+(0), COLUMN()+(-2), 1))*INDIRECT(ADDRESS(ROW()+(0), COLUMN()+(-1), 1)), 2)</f>
        <v>19249.5</v>
      </c>
    </row>
    <row r="11" spans="1:8" ht="34.50" thickBot="1" customHeight="1">
      <c r="A11" s="1" t="s">
        <v>15</v>
      </c>
      <c r="B11" s="1"/>
      <c r="C11" s="10" t="s">
        <v>16</v>
      </c>
      <c r="D11" s="10"/>
      <c r="E11" s="1" t="s">
        <v>17</v>
      </c>
      <c r="F11" s="11">
        <v>0.044</v>
      </c>
      <c r="G11" s="12">
        <v>601546</v>
      </c>
      <c r="H11" s="12">
        <f ca="1">ROUND(INDIRECT(ADDRESS(ROW()+(0), COLUMN()+(-2), 1))*INDIRECT(ADDRESS(ROW()+(0), COLUMN()+(-1), 1)), 2)</f>
        <v>26468</v>
      </c>
    </row>
    <row r="12" spans="1:8" ht="34.50" thickBot="1" customHeight="1">
      <c r="A12" s="1" t="s">
        <v>18</v>
      </c>
      <c r="B12" s="1"/>
      <c r="C12" s="10" t="s">
        <v>19</v>
      </c>
      <c r="D12" s="10"/>
      <c r="E12" s="1" t="s">
        <v>20</v>
      </c>
      <c r="F12" s="11">
        <v>0.2</v>
      </c>
      <c r="G12" s="12">
        <v>4068.64</v>
      </c>
      <c r="H12" s="12">
        <f ca="1">ROUND(INDIRECT(ADDRESS(ROW()+(0), COLUMN()+(-2), 1))*INDIRECT(ADDRESS(ROW()+(0), COLUMN()+(-1), 1)), 2)</f>
        <v>813.73</v>
      </c>
    </row>
    <row r="13" spans="1:8" ht="24.00" thickBot="1" customHeight="1">
      <c r="A13" s="1" t="s">
        <v>21</v>
      </c>
      <c r="B13" s="1"/>
      <c r="C13" s="10" t="s">
        <v>22</v>
      </c>
      <c r="D13" s="10"/>
      <c r="E13" s="1" t="s">
        <v>23</v>
      </c>
      <c r="F13" s="11">
        <v>0.667</v>
      </c>
      <c r="G13" s="12">
        <v>2953.04</v>
      </c>
      <c r="H13" s="12">
        <f ca="1">ROUND(INDIRECT(ADDRESS(ROW()+(0), COLUMN()+(-2), 1))*INDIRECT(ADDRESS(ROW()+(0), COLUMN()+(-1), 1)), 2)</f>
        <v>1969.68</v>
      </c>
    </row>
    <row r="14" spans="1:8" ht="13.50" thickBot="1" customHeight="1">
      <c r="A14" s="1" t="s">
        <v>24</v>
      </c>
      <c r="B14" s="1"/>
      <c r="C14" s="10" t="s">
        <v>25</v>
      </c>
      <c r="D14" s="10"/>
      <c r="E14" s="1" t="s">
        <v>26</v>
      </c>
      <c r="F14" s="11">
        <v>8</v>
      </c>
      <c r="G14" s="12">
        <v>139.22</v>
      </c>
      <c r="H14" s="12">
        <f ca="1">ROUND(INDIRECT(ADDRESS(ROW()+(0), COLUMN()+(-2), 1))*INDIRECT(ADDRESS(ROW()+(0), COLUMN()+(-1), 1)), 2)</f>
        <v>1113.76</v>
      </c>
    </row>
    <row r="15" spans="1:8" ht="24.00" thickBot="1" customHeight="1">
      <c r="A15" s="1" t="s">
        <v>27</v>
      </c>
      <c r="B15" s="1"/>
      <c r="C15" s="10" t="s">
        <v>28</v>
      </c>
      <c r="D15" s="10"/>
      <c r="E15" s="1" t="s">
        <v>29</v>
      </c>
      <c r="F15" s="11">
        <v>51</v>
      </c>
      <c r="G15" s="12">
        <v>2102.8</v>
      </c>
      <c r="H15" s="12">
        <f ca="1">ROUND(INDIRECT(ADDRESS(ROW()+(0), COLUMN()+(-2), 1))*INDIRECT(ADDRESS(ROW()+(0), COLUMN()+(-1), 1)), 2)</f>
        <v>107243</v>
      </c>
    </row>
    <row r="16" spans="1:8" ht="13.50" thickBot="1" customHeight="1">
      <c r="A16" s="1" t="s">
        <v>30</v>
      </c>
      <c r="B16" s="1"/>
      <c r="C16" s="10" t="s">
        <v>31</v>
      </c>
      <c r="D16" s="10"/>
      <c r="E16" s="1" t="s">
        <v>32</v>
      </c>
      <c r="F16" s="11">
        <v>0.6</v>
      </c>
      <c r="G16" s="12">
        <v>3281.16</v>
      </c>
      <c r="H16" s="12">
        <f ca="1">ROUND(INDIRECT(ADDRESS(ROW()+(0), COLUMN()+(-2), 1))*INDIRECT(ADDRESS(ROW()+(0), COLUMN()+(-1), 1)), 2)</f>
        <v>1968.7</v>
      </c>
    </row>
    <row r="17" spans="1:8" ht="13.50" thickBot="1" customHeight="1">
      <c r="A17" s="1" t="s">
        <v>33</v>
      </c>
      <c r="B17" s="1"/>
      <c r="C17" s="10" t="s">
        <v>34</v>
      </c>
      <c r="D17" s="10"/>
      <c r="E17" s="1" t="s">
        <v>35</v>
      </c>
      <c r="F17" s="11">
        <v>0.226</v>
      </c>
      <c r="G17" s="12">
        <v>3281.16</v>
      </c>
      <c r="H17" s="12">
        <f ca="1">ROUND(INDIRECT(ADDRESS(ROW()+(0), COLUMN()+(-2), 1))*INDIRECT(ADDRESS(ROW()+(0), COLUMN()+(-1), 1)), 2)</f>
        <v>741.54</v>
      </c>
    </row>
    <row r="18" spans="1:8" ht="13.50" thickBot="1" customHeight="1">
      <c r="A18" s="1" t="s">
        <v>36</v>
      </c>
      <c r="B18" s="1"/>
      <c r="C18" s="10" t="s">
        <v>37</v>
      </c>
      <c r="D18" s="10"/>
      <c r="E18" s="1" t="s">
        <v>38</v>
      </c>
      <c r="F18" s="11">
        <v>0.582</v>
      </c>
      <c r="G18" s="12">
        <v>77734.2</v>
      </c>
      <c r="H18" s="12">
        <f ca="1">ROUND(INDIRECT(ADDRESS(ROW()+(0), COLUMN()+(-2), 1))*INDIRECT(ADDRESS(ROW()+(0), COLUMN()+(-1), 1)), 2)</f>
        <v>45241.3</v>
      </c>
    </row>
    <row r="19" spans="1:8" ht="13.50" thickBot="1" customHeight="1">
      <c r="A19" s="1" t="s">
        <v>39</v>
      </c>
      <c r="B19" s="1"/>
      <c r="C19" s="10" t="s">
        <v>40</v>
      </c>
      <c r="D19" s="10"/>
      <c r="E19" s="1" t="s">
        <v>41</v>
      </c>
      <c r="F19" s="11">
        <v>0.873</v>
      </c>
      <c r="G19" s="12">
        <v>56269.5</v>
      </c>
      <c r="H19" s="12">
        <f ca="1">ROUND(INDIRECT(ADDRESS(ROW()+(0), COLUMN()+(-2), 1))*INDIRECT(ADDRESS(ROW()+(0), COLUMN()+(-1), 1)), 2)</f>
        <v>49123.3</v>
      </c>
    </row>
    <row r="20" spans="1:8" ht="13.50" thickBot="1" customHeight="1">
      <c r="A20" s="1" t="s">
        <v>42</v>
      </c>
      <c r="B20" s="1"/>
      <c r="C20" s="10" t="s">
        <v>43</v>
      </c>
      <c r="D20" s="10"/>
      <c r="E20" s="1" t="s">
        <v>44</v>
      </c>
      <c r="F20" s="13">
        <v>376.32</v>
      </c>
      <c r="G20" s="14">
        <v>483.43</v>
      </c>
      <c r="H20" s="14">
        <f ca="1">ROUND(INDIRECT(ADDRESS(ROW()+(0), COLUMN()+(-2), 1))*INDIRECT(ADDRESS(ROW()+(0), COLUMN()+(-1), 1)), 2)</f>
        <v>181924</v>
      </c>
    </row>
    <row r="21" spans="1:8" ht="13.50" thickBot="1" customHeight="1">
      <c r="A21" s="15"/>
      <c r="B21" s="15"/>
      <c r="C21" s="15"/>
      <c r="D21" s="15"/>
      <c r="E21" s="15"/>
      <c r="F21" s="9" t="s">
        <v>45</v>
      </c>
      <c r="G21" s="9"/>
      <c r="H21" s="17">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 2)</f>
        <v>435857</v>
      </c>
    </row>
    <row r="22" spans="1:8" ht="13.50" thickBot="1" customHeight="1">
      <c r="A22" s="15">
        <v>2</v>
      </c>
      <c r="B22" s="15"/>
      <c r="C22" s="15"/>
      <c r="D22" s="15"/>
      <c r="E22" s="18" t="s">
        <v>46</v>
      </c>
      <c r="F22" s="18"/>
      <c r="G22" s="15"/>
      <c r="H22" s="15"/>
    </row>
    <row r="23" spans="1:8" ht="13.50" thickBot="1" customHeight="1">
      <c r="A23" s="1" t="s">
        <v>47</v>
      </c>
      <c r="B23" s="1"/>
      <c r="C23" s="10" t="s">
        <v>48</v>
      </c>
      <c r="D23" s="10"/>
      <c r="E23" s="1" t="s">
        <v>49</v>
      </c>
      <c r="F23" s="13">
        <v>0.63</v>
      </c>
      <c r="G23" s="14">
        <v>8706.88</v>
      </c>
      <c r="H23" s="14">
        <f ca="1">ROUND(INDIRECT(ADDRESS(ROW()+(0), COLUMN()+(-2), 1))*INDIRECT(ADDRESS(ROW()+(0), COLUMN()+(-1), 1)), 2)</f>
        <v>5485.33</v>
      </c>
    </row>
    <row r="24" spans="1:8" ht="13.50" thickBot="1" customHeight="1">
      <c r="A24" s="15"/>
      <c r="B24" s="15"/>
      <c r="C24" s="15"/>
      <c r="D24" s="15"/>
      <c r="E24" s="15"/>
      <c r="F24" s="9" t="s">
        <v>50</v>
      </c>
      <c r="G24" s="9"/>
      <c r="H24" s="17">
        <f ca="1">ROUND(SUM(INDIRECT(ADDRESS(ROW()+(-1), COLUMN()+(0), 1))), 2)</f>
        <v>5485.33</v>
      </c>
    </row>
    <row r="25" spans="1:8" ht="13.50" thickBot="1" customHeight="1">
      <c r="A25" s="15">
        <v>3</v>
      </c>
      <c r="B25" s="15"/>
      <c r="C25" s="15"/>
      <c r="D25" s="15"/>
      <c r="E25" s="18" t="s">
        <v>51</v>
      </c>
      <c r="F25" s="18"/>
      <c r="G25" s="15"/>
      <c r="H25" s="15"/>
    </row>
    <row r="26" spans="1:8" ht="13.50" thickBot="1" customHeight="1">
      <c r="A26" s="1" t="s">
        <v>52</v>
      </c>
      <c r="B26" s="1"/>
      <c r="C26" s="10" t="s">
        <v>53</v>
      </c>
      <c r="D26" s="10"/>
      <c r="E26" s="1" t="s">
        <v>54</v>
      </c>
      <c r="F26" s="11">
        <v>2.276</v>
      </c>
      <c r="G26" s="12">
        <v>26513</v>
      </c>
      <c r="H26" s="12">
        <f ca="1">ROUND(INDIRECT(ADDRESS(ROW()+(0), COLUMN()+(-2), 1))*INDIRECT(ADDRESS(ROW()+(0), COLUMN()+(-1), 1)), 2)</f>
        <v>60343.7</v>
      </c>
    </row>
    <row r="27" spans="1:8" ht="13.50" thickBot="1" customHeight="1">
      <c r="A27" s="1" t="s">
        <v>55</v>
      </c>
      <c r="B27" s="1"/>
      <c r="C27" s="10" t="s">
        <v>56</v>
      </c>
      <c r="D27" s="10"/>
      <c r="E27" s="1" t="s">
        <v>57</v>
      </c>
      <c r="F27" s="11">
        <v>2.483</v>
      </c>
      <c r="G27" s="12">
        <v>19805.7</v>
      </c>
      <c r="H27" s="12">
        <f ca="1">ROUND(INDIRECT(ADDRESS(ROW()+(0), COLUMN()+(-2), 1))*INDIRECT(ADDRESS(ROW()+(0), COLUMN()+(-1), 1)), 2)</f>
        <v>49177.6</v>
      </c>
    </row>
    <row r="28" spans="1:8" ht="13.50" thickBot="1" customHeight="1">
      <c r="A28" s="1" t="s">
        <v>58</v>
      </c>
      <c r="B28" s="1"/>
      <c r="C28" s="10" t="s">
        <v>59</v>
      </c>
      <c r="D28" s="10"/>
      <c r="E28" s="1" t="s">
        <v>60</v>
      </c>
      <c r="F28" s="11">
        <v>0.452</v>
      </c>
      <c r="G28" s="12">
        <v>26513</v>
      </c>
      <c r="H28" s="12">
        <f ca="1">ROUND(INDIRECT(ADDRESS(ROW()+(0), COLUMN()+(-2), 1))*INDIRECT(ADDRESS(ROW()+(0), COLUMN()+(-1), 1)), 2)</f>
        <v>11983.9</v>
      </c>
    </row>
    <row r="29" spans="1:8" ht="13.50" thickBot="1" customHeight="1">
      <c r="A29" s="1" t="s">
        <v>61</v>
      </c>
      <c r="B29" s="1"/>
      <c r="C29" s="10" t="s">
        <v>62</v>
      </c>
      <c r="D29" s="10"/>
      <c r="E29" s="1" t="s">
        <v>63</v>
      </c>
      <c r="F29" s="11">
        <v>0.587</v>
      </c>
      <c r="G29" s="12">
        <v>19805.7</v>
      </c>
      <c r="H29" s="12">
        <f ca="1">ROUND(INDIRECT(ADDRESS(ROW()+(0), COLUMN()+(-2), 1))*INDIRECT(ADDRESS(ROW()+(0), COLUMN()+(-1), 1)), 2)</f>
        <v>11626</v>
      </c>
    </row>
    <row r="30" spans="1:8" ht="13.50" thickBot="1" customHeight="1">
      <c r="A30" s="1" t="s">
        <v>64</v>
      </c>
      <c r="B30" s="1"/>
      <c r="C30" s="10" t="s">
        <v>65</v>
      </c>
      <c r="D30" s="10"/>
      <c r="E30" s="1" t="s">
        <v>66</v>
      </c>
      <c r="F30" s="11">
        <v>1.185</v>
      </c>
      <c r="G30" s="12">
        <v>18348.8</v>
      </c>
      <c r="H30" s="12">
        <f ca="1">ROUND(INDIRECT(ADDRESS(ROW()+(0), COLUMN()+(-2), 1))*INDIRECT(ADDRESS(ROW()+(0), COLUMN()+(-1), 1)), 2)</f>
        <v>21743.3</v>
      </c>
    </row>
    <row r="31" spans="1:8" ht="13.50" thickBot="1" customHeight="1">
      <c r="A31" s="1" t="s">
        <v>67</v>
      </c>
      <c r="B31" s="1"/>
      <c r="C31" s="10" t="s">
        <v>68</v>
      </c>
      <c r="D31" s="10"/>
      <c r="E31" s="1" t="s">
        <v>69</v>
      </c>
      <c r="F31" s="11">
        <v>1.242</v>
      </c>
      <c r="G31" s="12">
        <v>18649</v>
      </c>
      <c r="H31" s="12">
        <f ca="1">ROUND(INDIRECT(ADDRESS(ROW()+(0), COLUMN()+(-2), 1))*INDIRECT(ADDRESS(ROW()+(0), COLUMN()+(-1), 1)), 2)</f>
        <v>23162</v>
      </c>
    </row>
    <row r="32" spans="1:8" ht="13.50" thickBot="1" customHeight="1">
      <c r="A32" s="1" t="s">
        <v>70</v>
      </c>
      <c r="B32" s="1"/>
      <c r="C32" s="10" t="s">
        <v>71</v>
      </c>
      <c r="D32" s="10"/>
      <c r="E32" s="1" t="s">
        <v>72</v>
      </c>
      <c r="F32" s="11">
        <v>0.288</v>
      </c>
      <c r="G32" s="12">
        <v>26513</v>
      </c>
      <c r="H32" s="12">
        <f ca="1">ROUND(INDIRECT(ADDRESS(ROW()+(0), COLUMN()+(-2), 1))*INDIRECT(ADDRESS(ROW()+(0), COLUMN()+(-1), 1)), 2)</f>
        <v>7635.75</v>
      </c>
    </row>
    <row r="33" spans="1:8" ht="13.50" thickBot="1" customHeight="1">
      <c r="A33" s="1" t="s">
        <v>73</v>
      </c>
      <c r="B33" s="1"/>
      <c r="C33" s="10" t="s">
        <v>74</v>
      </c>
      <c r="D33" s="10"/>
      <c r="E33" s="1" t="s">
        <v>75</v>
      </c>
      <c r="F33" s="13">
        <v>1.185</v>
      </c>
      <c r="G33" s="14">
        <v>19805.7</v>
      </c>
      <c r="H33" s="14">
        <f ca="1">ROUND(INDIRECT(ADDRESS(ROW()+(0), COLUMN()+(-2), 1))*INDIRECT(ADDRESS(ROW()+(0), COLUMN()+(-1), 1)), 2)</f>
        <v>23469.8</v>
      </c>
    </row>
    <row r="34" spans="1:8" ht="13.50" thickBot="1" customHeight="1">
      <c r="A34" s="15"/>
      <c r="B34" s="15"/>
      <c r="C34" s="15"/>
      <c r="D34" s="15"/>
      <c r="E34" s="15"/>
      <c r="F34" s="9" t="s">
        <v>76</v>
      </c>
      <c r="G34" s="9"/>
      <c r="H34" s="17">
        <f ca="1">ROUND(SUM(INDIRECT(ADDRESS(ROW()+(-1), COLUMN()+(0), 1)),INDIRECT(ADDRESS(ROW()+(-2), COLUMN()+(0), 1)),INDIRECT(ADDRESS(ROW()+(-3), COLUMN()+(0), 1)),INDIRECT(ADDRESS(ROW()+(-4), COLUMN()+(0), 1)),INDIRECT(ADDRESS(ROW()+(-5), COLUMN()+(0), 1)),INDIRECT(ADDRESS(ROW()+(-6), COLUMN()+(0), 1)),INDIRECT(ADDRESS(ROW()+(-7), COLUMN()+(0), 1)),INDIRECT(ADDRESS(ROW()+(-8), COLUMN()+(0), 1))), 2)</f>
        <v>209142</v>
      </c>
    </row>
    <row r="35" spans="1:8" ht="13.50" thickBot="1" customHeight="1">
      <c r="A35" s="15">
        <v>4</v>
      </c>
      <c r="B35" s="15"/>
      <c r="C35" s="15"/>
      <c r="D35" s="15"/>
      <c r="E35" s="18" t="s">
        <v>77</v>
      </c>
      <c r="F35" s="18"/>
      <c r="G35" s="15"/>
      <c r="H35" s="15"/>
    </row>
    <row r="36" spans="1:8" ht="13.50" thickBot="1" customHeight="1">
      <c r="A36" s="19"/>
      <c r="B36" s="19"/>
      <c r="C36" s="20" t="s">
        <v>78</v>
      </c>
      <c r="D36" s="20"/>
      <c r="E36" s="19" t="s">
        <v>79</v>
      </c>
      <c r="F36" s="13">
        <v>2</v>
      </c>
      <c r="G36" s="14">
        <f ca="1">ROUND(SUM(INDIRECT(ADDRESS(ROW()+(-2), COLUMN()+(1), 1)),INDIRECT(ADDRESS(ROW()+(-12), COLUMN()+(1), 1)),INDIRECT(ADDRESS(ROW()+(-15), COLUMN()+(1), 1))), 2)</f>
        <v>650484</v>
      </c>
      <c r="H36" s="14">
        <f ca="1">ROUND(INDIRECT(ADDRESS(ROW()+(0), COLUMN()+(-2), 1))*INDIRECT(ADDRESS(ROW()+(0), COLUMN()+(-1), 1))/100, 2)</f>
        <v>13009.7</v>
      </c>
    </row>
    <row r="37" spans="1:8" ht="13.50" thickBot="1" customHeight="1">
      <c r="A37" s="21" t="s">
        <v>80</v>
      </c>
      <c r="B37" s="21"/>
      <c r="C37" s="22"/>
      <c r="D37" s="22"/>
      <c r="E37" s="23"/>
      <c r="F37" s="24" t="s">
        <v>81</v>
      </c>
      <c r="G37" s="25"/>
      <c r="H37" s="26">
        <f ca="1">ROUND(SUM(INDIRECT(ADDRESS(ROW()+(-1), COLUMN()+(0), 1)),INDIRECT(ADDRESS(ROW()+(-3), COLUMN()+(0), 1)),INDIRECT(ADDRESS(ROW()+(-13), COLUMN()+(0), 1)),INDIRECT(ADDRESS(ROW()+(-16), COLUMN()+(0), 1))), 2)</f>
        <v>663494</v>
      </c>
    </row>
  </sheetData>
  <mergeCells count="71">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A13:B13"/>
    <mergeCell ref="C13:D13"/>
    <mergeCell ref="A14:B14"/>
    <mergeCell ref="C14:D14"/>
    <mergeCell ref="A15:B15"/>
    <mergeCell ref="C15:D15"/>
    <mergeCell ref="A16:B16"/>
    <mergeCell ref="C16:D16"/>
    <mergeCell ref="A17:B17"/>
    <mergeCell ref="C17:D17"/>
    <mergeCell ref="A18:B18"/>
    <mergeCell ref="C18:D18"/>
    <mergeCell ref="A19:B19"/>
    <mergeCell ref="C19:D19"/>
    <mergeCell ref="A20:B20"/>
    <mergeCell ref="C20:D20"/>
    <mergeCell ref="A21:B21"/>
    <mergeCell ref="C21:D21"/>
    <mergeCell ref="F21:G21"/>
    <mergeCell ref="A22:B22"/>
    <mergeCell ref="C22:D22"/>
    <mergeCell ref="E22:F22"/>
    <mergeCell ref="A23:B23"/>
    <mergeCell ref="C23:D23"/>
    <mergeCell ref="A24:B24"/>
    <mergeCell ref="C24:D24"/>
    <mergeCell ref="F24:G24"/>
    <mergeCell ref="A25:B25"/>
    <mergeCell ref="C25:D25"/>
    <mergeCell ref="E25:F25"/>
    <mergeCell ref="A26:B26"/>
    <mergeCell ref="C26:D26"/>
    <mergeCell ref="A27:B27"/>
    <mergeCell ref="C27:D27"/>
    <mergeCell ref="A28:B28"/>
    <mergeCell ref="C28:D28"/>
    <mergeCell ref="A29:B29"/>
    <mergeCell ref="C29:D29"/>
    <mergeCell ref="A30:B30"/>
    <mergeCell ref="C30:D30"/>
    <mergeCell ref="A31:B31"/>
    <mergeCell ref="C31:D31"/>
    <mergeCell ref="A32:B32"/>
    <mergeCell ref="C32:D32"/>
    <mergeCell ref="A33:B33"/>
    <mergeCell ref="C33:D33"/>
    <mergeCell ref="A34:B34"/>
    <mergeCell ref="C34:D34"/>
    <mergeCell ref="F34:G34"/>
    <mergeCell ref="A35:B35"/>
    <mergeCell ref="C35:D35"/>
    <mergeCell ref="E35:F35"/>
    <mergeCell ref="A36:B36"/>
    <mergeCell ref="C36:D36"/>
    <mergeCell ref="A37:E37"/>
    <mergeCell ref="F37:G37"/>
  </mergeCells>
  <pageMargins left="0.147638" right="0.147638" top="0.206693" bottom="0.206693" header="0.0" footer="0.0"/>
  <pageSetup paperSize="9" orientation="portrait"/>
  <rowBreaks count="0" manualBreakCount="0">
    </rowBreaks>
</worksheet>
</file>