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<sst xmlns="http://schemas.openxmlformats.org/spreadsheetml/2006/main" count="100" uniqueCount="100">
  <si>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</si>
  <si>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EHR015</t>
  </si>
  <si>
    <t xml:space="preserve">m²</t>
  </si>
  <si>
    <t xml:space="preserve">Losa aligerada con casetón recuperable.</t>
  </si>
  <si>
    <r>
      <rPr>
        <sz val="8.25"/>
        <color rgb="FF000000"/>
        <rFont val="Arial"/>
        <family val="2"/>
      </rPr>
      <t xml:space="preserve">Losa aligerada de concreto armado con casetón recuperable, horizontal, con 15% de zonas macizas, con altura libre de planta de hasta 3 m, canto total 30 = 25+5 cm, realizado con concreto f'c=210 kg/cm² (21 MPa), clase de exposición F0 S0 P0 C0, tamaño máximo del agregado 12,5 mm, manejabilidad blanda, preparado en obra, y fundido con medios manuales, volumen 0,18 m³/m², y acero Grado 60 (fy=4200 kg/cm²) en zona de ábacos, nervios y zunchos, cuantía 19 kg/m²; nervios de concreto "in situ" de 12 cm de espesor, intereje 70 cm; casetón recuperable de PVC, 64x70x25 cm; capa de compresión de 5 cm de espesor, con armadura de reparto formada por malla electrosoldada tipo XX 50, 25x25 cm y Ø 4-4 mm; montaje y desmontaje de sistema de encofrado continuo, con acabado visto con textura lisa, formado por: superficie encofrante de tableros de madera tratada, reforzados con varillas y perfiles, amortizables en 20 usos; estructura soporte horizontal de sopandas metálicas y accesorios de montaje, amortizables en 150 usos y estructura soporte vertical de puntales metálicos, amortizables en 150 usos, en zonas macizas y montaje y desmontaje de sistema de encofrado continuo, formado por: superficie encofrante de casetones recuperables; estructura soporte horizontal de portasopandas y guías metálicas y accesorios de montaje, amortizables en 150 usos y estructura soporte vertical de puntales metálicos, amortizables en 150 usos, en zonas aligeradas. Incluso alambre de atar, separadores, líquido desencofrante MasterFinish RL 211 "MBCC de Sika", para evitar la adherencia del concreto al encofrado y agente filmógeno MasterKure 220 WB "MBCC de Sika", para el curado de concretos y morteros. El precio incluye el figurado del acero (corte y doblez) en el área de trabajo, en obra y el armado en el lugar definitivo de su colocación en obra, pero no incluye las columnas.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</si>
  <si>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</si>
  <si>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</si>
  <si>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</si>
  <si>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</si>
  <si>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</si>
  <si>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</si>
  <si>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</si>
  <si>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mt08eft035a</t>
  </si>
  <si>
    <t xml:space="preserve">m²</t>
  </si>
  <si>
    <t xml:space="preserve">Tablero de madera tratada, de 30 mm de espesor, reforzado con varillas y perfiles, para encofrado de losa aligerada con casetón recuperable, para dejar un acabado visto del concreto.</t>
  </si>
  <si>
    <t xml:space="preserve">mt08eva030</t>
  </si>
  <si>
    <t xml:space="preserve">m²</t>
  </si>
  <si>
    <t xml:space="preserve">Estructura soporte para encofrado recuperable, compuesta de: sopandas metálicas y accesorios de montaje.</t>
  </si>
  <si>
    <t xml:space="preserve">mt08eva035</t>
  </si>
  <si>
    <t xml:space="preserve">m²</t>
  </si>
  <si>
    <t xml:space="preserve">Estructura soporte para encofrado de casetones recuperables, compuesta de: portasopandas y guías metálicas y accesorios de montaje.</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</si>
  <si>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</si>
  <si>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</si>
  <si>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</si>
  <si>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</si>
  <si>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</si>
  <si>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</si>
  <si>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</si>
  <si>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</si>
  <si>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</si>
  <si>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mt08dba010e</t>
  </si>
  <si>
    <t xml:space="preserve">l</t>
  </si>
  <si>
    <t xml:space="preserve">Agente desmoldeante biodegradable en fase acuosa MasterFinish RL 211 "MBCC de Sika", para concretos con acabado visto.</t>
  </si>
  <si>
    <t xml:space="preserve">mt07cre010b</t>
  </si>
  <si>
    <t xml:space="preserve">Ud</t>
  </si>
  <si>
    <t xml:space="preserve">Casetón recuperable de PVC, 64x70x25 cm. Incluso piezas especiales.</t>
  </si>
  <si>
    <t xml:space="preserve">mt07aco020g</t>
  </si>
  <si>
    <t xml:space="preserve">Ud</t>
  </si>
  <si>
    <t xml:space="preserve">Separador homologado para losas aligeradas.</t>
  </si>
  <si>
    <t xml:space="preserve">mt07aco060a</t>
  </si>
  <si>
    <t xml:space="preserve">kg</t>
  </si>
  <si>
    <t xml:space="preserve">Acero en barras corrugadas, Grado 60 (fy=4200 kg/cm²), de varios diámetros, según NTC 2289 y ASTM A 706.</t>
  </si>
  <si>
    <t xml:space="preserve">mt08var050</t>
  </si>
  <si>
    <t xml:space="preserve">kg</t>
  </si>
  <si>
    <t xml:space="preserve">Alambre galvanizado para atar, de 1,30 mm de diámetro.</t>
  </si>
  <si>
    <t xml:space="preserve">mt07ame050aae</t>
  </si>
  <si>
    <t xml:space="preserve">m²</t>
  </si>
  <si>
    <t xml:space="preserve">Malla electrosoldada tipo XX 50, 25x25 cm y Ø 4-4 mm, según NTC 5806 y ASTM A1064 / A1064M.</t>
  </si>
  <si>
    <t xml:space="preserve">mt08aaa010a</t>
  </si>
  <si>
    <t xml:space="preserve">m³</t>
  </si>
  <si>
    <t xml:space="preserve">Agua.</t>
  </si>
  <si>
    <t xml:space="preserve">mt01arg000d</t>
  </si>
  <si>
    <t xml:space="preserve">m³</t>
  </si>
  <si>
    <t xml:space="preserve">Arena cribada.</t>
  </si>
  <si>
    <t xml:space="preserve">mt01arg001de</t>
  </si>
  <si>
    <t xml:space="preserve">m³</t>
  </si>
  <si>
    <t xml:space="preserve">Agregado grueso homogeneizado, de tamaño máximo 12,5 mm.</t>
  </si>
  <si>
    <t xml:space="preserve">mt08cem000d</t>
  </si>
  <si>
    <t xml:space="preserve">kg</t>
  </si>
  <si>
    <t xml:space="preserve">Cemento gris en sacos.</t>
  </si>
  <si>
    <t xml:space="preserve">mt08cur010g</t>
  </si>
  <si>
    <t xml:space="preserve">l</t>
  </si>
  <si>
    <t xml:space="preserve">Agente filmógeno MasterKure 220 WB "MBCC de Sika", para el curado de concretos y morteros, con acabado visto.</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</si>
  <si>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</si>
  <si>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</si>
  <si>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</si>
  <si>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</si>
  <si>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</si>
  <si>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</si>
  <si>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</si>
  <si>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</si>
  <si>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</si>
  <si>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</si>
  <si>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</si>
  <si>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</si>
  <si>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</si>
  <si>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</si>
  <si>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</si>
  <si>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armador de concreto.</t>
  </si>
  <si>
    <t xml:space="preserve">mo090</t>
  </si>
  <si>
    <t xml:space="preserve">h</t>
  </si>
  <si>
    <t xml:space="preserve">Ayudante armador de concreto.</t>
  </si>
  <si>
    <t xml:space="preserve">mo113</t>
  </si>
  <si>
    <t xml:space="preserve">h</t>
  </si>
  <si>
    <t xml:space="preserve">Peón de obra blanca.</t>
  </si>
  <si>
    <t xml:space="preserve">mo112</t>
  </si>
  <si>
    <t xml:space="preserve">h</t>
  </si>
  <si>
    <t xml:space="preserve">Ayudante entendido.</t>
  </si>
  <si>
    <t xml:space="preserve">mo045</t>
  </si>
  <si>
    <t xml:space="preserve">h</t>
  </si>
  <si>
    <t xml:space="preserve">Oficial 1ª cementador de concreto armado.</t>
  </si>
  <si>
    <t xml:space="preserve">mo092</t>
  </si>
  <si>
    <t xml:space="preserve">h</t>
  </si>
  <si>
    <t xml:space="preserve">Ayudante cementador de concreto armado.</t>
  </si>
  <si>
    <t xml:space="preserve">Subtotal mano de obra:</t>
  </si>
  <si>
    <t xml:space="preserve">Herramienta menor</t>
  </si>
  <si>
    <t xml:space="preserve">%</t>
  </si>
  <si>
    <t xml:space="preserve">Herramienta menor</t>
  </si>
  <si>
    <t xml:space="preserve">Coste de mantenimiento decenal: $ 8.749,37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</si>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</sst>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0.68" customWidth="1"/>
    <col min="4" max="4" width="7.65" customWidth="1"/>
    <col min="5" max="5" width="67.49" customWidth="1"/>
    <col min="6" max="6" width="11.22" customWidth="1"/>
    <col min="7" max="7" width="14.79"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0.008</v>
      </c>
      <c r="G10" s="12">
        <v>135403</v>
      </c>
      <c r="H10" s="12">
        <f ca="1">ROUND(INDIRECT(ADDRESS(ROW()+(0), COLUMN()+(-2), 1))*INDIRECT(ADDRESS(ROW()+(0), COLUMN()+(-1), 1)), 2)</f>
        <v>1083.22</v>
      </c>
    </row>
    <row r="11" spans="1:8" ht="24.00" thickBot="1" customHeight="1">
      <c r="A11" s="1" t="s">
        <v>15</v>
      </c>
      <c r="B11" s="1"/>
      <c r="C11" s="1"/>
      <c r="D11" s="10" t="s">
        <v>16</v>
      </c>
      <c r="E11" s="1" t="s">
        <v>17</v>
      </c>
      <c r="F11" s="11">
        <v>0.001</v>
      </c>
      <c r="G11" s="12">
        <v>223119</v>
      </c>
      <c r="H11" s="12">
        <f ca="1">ROUND(INDIRECT(ADDRESS(ROW()+(0), COLUMN()+(-2), 1))*INDIRECT(ADDRESS(ROW()+(0), COLUMN()+(-1), 1)), 2)</f>
        <v>223.12</v>
      </c>
    </row>
    <row r="12" spans="1:8" ht="24.00" thickBot="1" customHeight="1">
      <c r="A12" s="1" t="s">
        <v>18</v>
      </c>
      <c r="B12" s="1"/>
      <c r="C12" s="1"/>
      <c r="D12" s="10" t="s">
        <v>19</v>
      </c>
      <c r="E12" s="1" t="s">
        <v>20</v>
      </c>
      <c r="F12" s="11">
        <v>0.006</v>
      </c>
      <c r="G12" s="12">
        <v>249368</v>
      </c>
      <c r="H12" s="12">
        <f ca="1">ROUND(INDIRECT(ADDRESS(ROW()+(0), COLUMN()+(-2), 1))*INDIRECT(ADDRESS(ROW()+(0), COLUMN()+(-1), 1)), 2)</f>
        <v>1496.21</v>
      </c>
    </row>
    <row r="13" spans="1:8" ht="13.50" thickBot="1" customHeight="1">
      <c r="A13" s="1" t="s">
        <v>21</v>
      </c>
      <c r="B13" s="1"/>
      <c r="C13" s="1"/>
      <c r="D13" s="10" t="s">
        <v>22</v>
      </c>
      <c r="E13" s="1" t="s">
        <v>23</v>
      </c>
      <c r="F13" s="11">
        <v>0.027</v>
      </c>
      <c r="G13" s="12">
        <v>42114.4</v>
      </c>
      <c r="H13" s="12">
        <f ca="1">ROUND(INDIRECT(ADDRESS(ROW()+(0), COLUMN()+(-2), 1))*INDIRECT(ADDRESS(ROW()+(0), COLUMN()+(-1), 1)), 2)</f>
        <v>1137.09</v>
      </c>
    </row>
    <row r="14" spans="1:8" ht="13.50" thickBot="1" customHeight="1">
      <c r="A14" s="1" t="s">
        <v>24</v>
      </c>
      <c r="B14" s="1"/>
      <c r="C14" s="1"/>
      <c r="D14" s="10" t="s">
        <v>25</v>
      </c>
      <c r="E14" s="1" t="s">
        <v>26</v>
      </c>
      <c r="F14" s="11">
        <v>0.001</v>
      </c>
      <c r="G14" s="12">
        <v>777635</v>
      </c>
      <c r="H14" s="12">
        <f ca="1">ROUND(INDIRECT(ADDRESS(ROW()+(0), COLUMN()+(-2), 1))*INDIRECT(ADDRESS(ROW()+(0), COLUMN()+(-1), 1)), 2)</f>
        <v>777.64</v>
      </c>
    </row>
    <row r="15" spans="1:8" ht="13.50" thickBot="1" customHeight="1">
      <c r="A15" s="1" t="s">
        <v>27</v>
      </c>
      <c r="B15" s="1"/>
      <c r="C15" s="1"/>
      <c r="D15" s="10" t="s">
        <v>28</v>
      </c>
      <c r="E15" s="1" t="s">
        <v>29</v>
      </c>
      <c r="F15" s="11">
        <v>0.006</v>
      </c>
      <c r="G15" s="12">
        <v>19140.1</v>
      </c>
      <c r="H15" s="12">
        <f ca="1">ROUND(INDIRECT(ADDRESS(ROW()+(0), COLUMN()+(-2), 1))*INDIRECT(ADDRESS(ROW()+(0), COLUMN()+(-1), 1)), 2)</f>
        <v>114.84</v>
      </c>
    </row>
    <row r="16" spans="1:8" ht="24.00" thickBot="1" customHeight="1">
      <c r="A16" s="1" t="s">
        <v>30</v>
      </c>
      <c r="B16" s="1"/>
      <c r="C16" s="1"/>
      <c r="D16" s="10" t="s">
        <v>31</v>
      </c>
      <c r="E16" s="1" t="s">
        <v>32</v>
      </c>
      <c r="F16" s="11">
        <v>0.002</v>
      </c>
      <c r="G16" s="12">
        <v>10346.6</v>
      </c>
      <c r="H16" s="12">
        <f ca="1">ROUND(INDIRECT(ADDRESS(ROW()+(0), COLUMN()+(-2), 1))*INDIRECT(ADDRESS(ROW()+(0), COLUMN()+(-1), 1)), 2)</f>
        <v>20.69</v>
      </c>
    </row>
    <row r="17" spans="1:8" ht="13.50" thickBot="1" customHeight="1">
      <c r="A17" s="1" t="s">
        <v>33</v>
      </c>
      <c r="B17" s="1"/>
      <c r="C17" s="1"/>
      <c r="D17" s="10" t="s">
        <v>34</v>
      </c>
      <c r="E17" s="1" t="s">
        <v>35</v>
      </c>
      <c r="F17" s="11">
        <v>0.035</v>
      </c>
      <c r="G17" s="12">
        <v>134761</v>
      </c>
      <c r="H17" s="12">
        <f ca="1">ROUND(INDIRECT(ADDRESS(ROW()+(0), COLUMN()+(-2), 1))*INDIRECT(ADDRESS(ROW()+(0), COLUMN()+(-1), 1)), 2)</f>
        <v>4716.64</v>
      </c>
    </row>
    <row r="18" spans="1:8" ht="13.50" thickBot="1" customHeight="1">
      <c r="A18" s="1" t="s">
        <v>36</v>
      </c>
      <c r="B18" s="1"/>
      <c r="C18" s="1"/>
      <c r="D18" s="10" t="s">
        <v>37</v>
      </c>
      <c r="E18" s="1" t="s">
        <v>38</v>
      </c>
      <c r="F18" s="11">
        <v>1.2</v>
      </c>
      <c r="G18" s="12">
        <v>139.22</v>
      </c>
      <c r="H18" s="12">
        <f ca="1">ROUND(INDIRECT(ADDRESS(ROW()+(0), COLUMN()+(-2), 1))*INDIRECT(ADDRESS(ROW()+(0), COLUMN()+(-1), 1)), 2)</f>
        <v>167.06</v>
      </c>
    </row>
    <row r="19" spans="1:8" ht="24.00" thickBot="1" customHeight="1">
      <c r="A19" s="1" t="s">
        <v>39</v>
      </c>
      <c r="B19" s="1"/>
      <c r="C19" s="1"/>
      <c r="D19" s="10" t="s">
        <v>40</v>
      </c>
      <c r="E19" s="1" t="s">
        <v>41</v>
      </c>
      <c r="F19" s="11">
        <v>19.95</v>
      </c>
      <c r="G19" s="12">
        <v>2102.8</v>
      </c>
      <c r="H19" s="12">
        <f ca="1">ROUND(INDIRECT(ADDRESS(ROW()+(0), COLUMN()+(-2), 1))*INDIRECT(ADDRESS(ROW()+(0), COLUMN()+(-1), 1)), 2)</f>
        <v>41950.9</v>
      </c>
    </row>
    <row r="20" spans="1:8" ht="13.50" thickBot="1" customHeight="1">
      <c r="A20" s="1" t="s">
        <v>42</v>
      </c>
      <c r="B20" s="1"/>
      <c r="C20" s="1"/>
      <c r="D20" s="10" t="s">
        <v>43</v>
      </c>
      <c r="E20" s="1" t="s">
        <v>44</v>
      </c>
      <c r="F20" s="11">
        <v>0.19</v>
      </c>
      <c r="G20" s="12">
        <v>3281.16</v>
      </c>
      <c r="H20" s="12">
        <f ca="1">ROUND(INDIRECT(ADDRESS(ROW()+(0), COLUMN()+(-2), 1))*INDIRECT(ADDRESS(ROW()+(0), COLUMN()+(-1), 1)), 2)</f>
        <v>623.42</v>
      </c>
    </row>
    <row r="21" spans="1:8" ht="24.00" thickBot="1" customHeight="1">
      <c r="A21" s="1" t="s">
        <v>45</v>
      </c>
      <c r="B21" s="1"/>
      <c r="C21" s="1"/>
      <c r="D21" s="10" t="s">
        <v>46</v>
      </c>
      <c r="E21" s="1" t="s">
        <v>47</v>
      </c>
      <c r="F21" s="11">
        <v>1.1</v>
      </c>
      <c r="G21" s="12">
        <v>1972.29</v>
      </c>
      <c r="H21" s="12">
        <f ca="1">ROUND(INDIRECT(ADDRESS(ROW()+(0), COLUMN()+(-2), 1))*INDIRECT(ADDRESS(ROW()+(0), COLUMN()+(-1), 1)), 2)</f>
        <v>2169.52</v>
      </c>
    </row>
    <row r="22" spans="1:8" ht="13.50" thickBot="1" customHeight="1">
      <c r="A22" s="1" t="s">
        <v>48</v>
      </c>
      <c r="B22" s="1"/>
      <c r="C22" s="1"/>
      <c r="D22" s="10" t="s">
        <v>49</v>
      </c>
      <c r="E22" s="1" t="s">
        <v>50</v>
      </c>
      <c r="F22" s="11">
        <v>0.041</v>
      </c>
      <c r="G22" s="12">
        <v>3281.16</v>
      </c>
      <c r="H22" s="12">
        <f ca="1">ROUND(INDIRECT(ADDRESS(ROW()+(0), COLUMN()+(-2), 1))*INDIRECT(ADDRESS(ROW()+(0), COLUMN()+(-1), 1)), 2)</f>
        <v>134.53</v>
      </c>
    </row>
    <row r="23" spans="1:8" ht="13.50" thickBot="1" customHeight="1">
      <c r="A23" s="1" t="s">
        <v>51</v>
      </c>
      <c r="B23" s="1"/>
      <c r="C23" s="1"/>
      <c r="D23" s="10" t="s">
        <v>52</v>
      </c>
      <c r="E23" s="1" t="s">
        <v>53</v>
      </c>
      <c r="F23" s="11">
        <v>0.105</v>
      </c>
      <c r="G23" s="12">
        <v>77734.2</v>
      </c>
      <c r="H23" s="12">
        <f ca="1">ROUND(INDIRECT(ADDRESS(ROW()+(0), COLUMN()+(-2), 1))*INDIRECT(ADDRESS(ROW()+(0), COLUMN()+(-1), 1)), 2)</f>
        <v>8162.09</v>
      </c>
    </row>
    <row r="24" spans="1:8" ht="13.50" thickBot="1" customHeight="1">
      <c r="A24" s="1" t="s">
        <v>54</v>
      </c>
      <c r="B24" s="1"/>
      <c r="C24" s="1"/>
      <c r="D24" s="10" t="s">
        <v>55</v>
      </c>
      <c r="E24" s="1" t="s">
        <v>56</v>
      </c>
      <c r="F24" s="11">
        <v>0.157</v>
      </c>
      <c r="G24" s="12">
        <v>56269.5</v>
      </c>
      <c r="H24" s="12">
        <f ca="1">ROUND(INDIRECT(ADDRESS(ROW()+(0), COLUMN()+(-2), 1))*INDIRECT(ADDRESS(ROW()+(0), COLUMN()+(-1), 1)), 2)</f>
        <v>8834.31</v>
      </c>
    </row>
    <row r="25" spans="1:8" ht="13.50" thickBot="1" customHeight="1">
      <c r="A25" s="1" t="s">
        <v>57</v>
      </c>
      <c r="B25" s="1"/>
      <c r="C25" s="1"/>
      <c r="D25" s="10" t="s">
        <v>58</v>
      </c>
      <c r="E25" s="1" t="s">
        <v>59</v>
      </c>
      <c r="F25" s="11">
        <v>67.738</v>
      </c>
      <c r="G25" s="12">
        <v>483.43</v>
      </c>
      <c r="H25" s="12">
        <f ca="1">ROUND(INDIRECT(ADDRESS(ROW()+(0), COLUMN()+(-2), 1))*INDIRECT(ADDRESS(ROW()+(0), COLUMN()+(-1), 1)), 2)</f>
        <v>32746.6</v>
      </c>
    </row>
    <row r="26" spans="1:8" ht="24.00" thickBot="1" customHeight="1">
      <c r="A26" s="1" t="s">
        <v>60</v>
      </c>
      <c r="B26" s="1"/>
      <c r="C26" s="1"/>
      <c r="D26" s="10" t="s">
        <v>61</v>
      </c>
      <c r="E26" s="1" t="s">
        <v>62</v>
      </c>
      <c r="F26" s="13">
        <v>0.15</v>
      </c>
      <c r="G26" s="14">
        <v>7284.18</v>
      </c>
      <c r="H26" s="14">
        <f ca="1">ROUND(INDIRECT(ADDRESS(ROW()+(0), COLUMN()+(-2), 1))*INDIRECT(ADDRESS(ROW()+(0), COLUMN()+(-1), 1)), 2)</f>
        <v>1092.63</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105450</v>
      </c>
    </row>
    <row r="28" spans="1:8" ht="13.50" thickBot="1" customHeight="1">
      <c r="A28" s="15">
        <v>2</v>
      </c>
      <c r="B28" s="15"/>
      <c r="C28" s="15"/>
      <c r="D28" s="15"/>
      <c r="E28" s="18" t="s">
        <v>64</v>
      </c>
      <c r="F28" s="18"/>
      <c r="G28" s="15"/>
      <c r="H28" s="15"/>
    </row>
    <row r="29" spans="1:8" ht="13.50" thickBot="1" customHeight="1">
      <c r="A29" s="1" t="s">
        <v>65</v>
      </c>
      <c r="B29" s="1"/>
      <c r="C29" s="1"/>
      <c r="D29" s="10" t="s">
        <v>66</v>
      </c>
      <c r="E29" s="1" t="s">
        <v>67</v>
      </c>
      <c r="F29" s="13">
        <v>0.131</v>
      </c>
      <c r="G29" s="14">
        <v>8706.88</v>
      </c>
      <c r="H29" s="14">
        <f ca="1">ROUND(INDIRECT(ADDRESS(ROW()+(0), COLUMN()+(-2), 1))*INDIRECT(ADDRESS(ROW()+(0), COLUMN()+(-1), 1)), 2)</f>
        <v>1140.6</v>
      </c>
    </row>
    <row r="30" spans="1:8" ht="13.50" thickBot="1" customHeight="1">
      <c r="A30" s="15"/>
      <c r="B30" s="15"/>
      <c r="C30" s="15"/>
      <c r="D30" s="15"/>
      <c r="E30" s="15"/>
      <c r="F30" s="9" t="s">
        <v>68</v>
      </c>
      <c r="G30" s="9"/>
      <c r="H30" s="17">
        <f ca="1">ROUND(SUM(INDIRECT(ADDRESS(ROW()+(-1), COLUMN()+(0), 1))), 2)</f>
        <v>1140.6</v>
      </c>
    </row>
    <row r="31" spans="1:8" ht="13.50" thickBot="1" customHeight="1">
      <c r="A31" s="15">
        <v>3</v>
      </c>
      <c r="B31" s="15"/>
      <c r="C31" s="15"/>
      <c r="D31" s="15"/>
      <c r="E31" s="18" t="s">
        <v>69</v>
      </c>
      <c r="F31" s="18"/>
      <c r="G31" s="15"/>
      <c r="H31" s="15"/>
    </row>
    <row r="32" spans="1:8" ht="13.50" thickBot="1" customHeight="1">
      <c r="A32" s="1" t="s">
        <v>70</v>
      </c>
      <c r="B32" s="1"/>
      <c r="C32" s="1"/>
      <c r="D32" s="10" t="s">
        <v>71</v>
      </c>
      <c r="E32" s="1" t="s">
        <v>72</v>
      </c>
      <c r="F32" s="11">
        <v>0.73</v>
      </c>
      <c r="G32" s="12">
        <v>26513</v>
      </c>
      <c r="H32" s="12">
        <f ca="1">ROUND(INDIRECT(ADDRESS(ROW()+(0), COLUMN()+(-2), 1))*INDIRECT(ADDRESS(ROW()+(0), COLUMN()+(-1), 1)), 2)</f>
        <v>19354.5</v>
      </c>
    </row>
    <row r="33" spans="1:8" ht="13.50" thickBot="1" customHeight="1">
      <c r="A33" s="1" t="s">
        <v>73</v>
      </c>
      <c r="B33" s="1"/>
      <c r="C33" s="1"/>
      <c r="D33" s="10" t="s">
        <v>74</v>
      </c>
      <c r="E33" s="1" t="s">
        <v>75</v>
      </c>
      <c r="F33" s="11">
        <v>0.73</v>
      </c>
      <c r="G33" s="12">
        <v>19805.7</v>
      </c>
      <c r="H33" s="12">
        <f ca="1">ROUND(INDIRECT(ADDRESS(ROW()+(0), COLUMN()+(-2), 1))*INDIRECT(ADDRESS(ROW()+(0), COLUMN()+(-1), 1)), 2)</f>
        <v>14458.2</v>
      </c>
    </row>
    <row r="34" spans="1:8" ht="13.50" thickBot="1" customHeight="1">
      <c r="A34" s="1" t="s">
        <v>76</v>
      </c>
      <c r="B34" s="1"/>
      <c r="C34" s="1"/>
      <c r="D34" s="10" t="s">
        <v>77</v>
      </c>
      <c r="E34" s="1" t="s">
        <v>78</v>
      </c>
      <c r="F34" s="11">
        <v>0.317</v>
      </c>
      <c r="G34" s="12">
        <v>26513</v>
      </c>
      <c r="H34" s="12">
        <f ca="1">ROUND(INDIRECT(ADDRESS(ROW()+(0), COLUMN()+(-2), 1))*INDIRECT(ADDRESS(ROW()+(0), COLUMN()+(-1), 1)), 2)</f>
        <v>8404.63</v>
      </c>
    </row>
    <row r="35" spans="1:8" ht="13.50" thickBot="1" customHeight="1">
      <c r="A35" s="1" t="s">
        <v>79</v>
      </c>
      <c r="B35" s="1"/>
      <c r="C35" s="1"/>
      <c r="D35" s="10" t="s">
        <v>80</v>
      </c>
      <c r="E35" s="1" t="s">
        <v>81</v>
      </c>
      <c r="F35" s="11">
        <v>0.343</v>
      </c>
      <c r="G35" s="12">
        <v>19805.7</v>
      </c>
      <c r="H35" s="12">
        <f ca="1">ROUND(INDIRECT(ADDRESS(ROW()+(0), COLUMN()+(-2), 1))*INDIRECT(ADDRESS(ROW()+(0), COLUMN()+(-1), 1)), 2)</f>
        <v>6793.36</v>
      </c>
    </row>
    <row r="36" spans="1:8" ht="13.50" thickBot="1" customHeight="1">
      <c r="A36" s="1" t="s">
        <v>82</v>
      </c>
      <c r="B36" s="1"/>
      <c r="C36" s="1"/>
      <c r="D36" s="10" t="s">
        <v>83</v>
      </c>
      <c r="E36" s="1" t="s">
        <v>84</v>
      </c>
      <c r="F36" s="11">
        <v>0.263</v>
      </c>
      <c r="G36" s="12">
        <v>18348.8</v>
      </c>
      <c r="H36" s="12">
        <f ca="1">ROUND(INDIRECT(ADDRESS(ROW()+(0), COLUMN()+(-2), 1))*INDIRECT(ADDRESS(ROW()+(0), COLUMN()+(-1), 1)), 2)</f>
        <v>4825.72</v>
      </c>
    </row>
    <row r="37" spans="1:8" ht="13.50" thickBot="1" customHeight="1">
      <c r="A37" s="1" t="s">
        <v>85</v>
      </c>
      <c r="B37" s="1"/>
      <c r="C37" s="1"/>
      <c r="D37" s="10" t="s">
        <v>86</v>
      </c>
      <c r="E37" s="1" t="s">
        <v>87</v>
      </c>
      <c r="F37" s="11">
        <v>0.275</v>
      </c>
      <c r="G37" s="12">
        <v>18649</v>
      </c>
      <c r="H37" s="12">
        <f ca="1">ROUND(INDIRECT(ADDRESS(ROW()+(0), COLUMN()+(-2), 1))*INDIRECT(ADDRESS(ROW()+(0), COLUMN()+(-1), 1)), 2)</f>
        <v>5128.46</v>
      </c>
    </row>
    <row r="38" spans="1:8" ht="13.50" thickBot="1" customHeight="1">
      <c r="A38" s="1" t="s">
        <v>88</v>
      </c>
      <c r="B38" s="1"/>
      <c r="C38" s="1"/>
      <c r="D38" s="10" t="s">
        <v>89</v>
      </c>
      <c r="E38" s="1" t="s">
        <v>90</v>
      </c>
      <c r="F38" s="11">
        <v>0.056</v>
      </c>
      <c r="G38" s="12">
        <v>26513</v>
      </c>
      <c r="H38" s="12">
        <f ca="1">ROUND(INDIRECT(ADDRESS(ROW()+(0), COLUMN()+(-2), 1))*INDIRECT(ADDRESS(ROW()+(0), COLUMN()+(-1), 1)), 2)</f>
        <v>1484.73</v>
      </c>
    </row>
    <row r="39" spans="1:8" ht="13.50" thickBot="1" customHeight="1">
      <c r="A39" s="1" t="s">
        <v>91</v>
      </c>
      <c r="B39" s="1"/>
      <c r="C39" s="1"/>
      <c r="D39" s="10" t="s">
        <v>92</v>
      </c>
      <c r="E39" s="1" t="s">
        <v>93</v>
      </c>
      <c r="F39" s="13">
        <v>0.228</v>
      </c>
      <c r="G39" s="14">
        <v>19805.7</v>
      </c>
      <c r="H39" s="14">
        <f ca="1">ROUND(INDIRECT(ADDRESS(ROW()+(0), COLUMN()+(-2), 1))*INDIRECT(ADDRESS(ROW()+(0), COLUMN()+(-1), 1)), 2)</f>
        <v>4515.7</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1)),INDIRECT(ADDRESS(ROW()+(-7), COLUMN()+(0), 1)),INDIRECT(ADDRESS(ROW()+(-8), COLUMN()+(0), 1))), 2)</f>
        <v>64965.3</v>
      </c>
    </row>
    <row r="41" spans="1:8" ht="13.50" thickBot="1" customHeight="1">
      <c r="A41" s="15">
        <v>4</v>
      </c>
      <c r="B41" s="15"/>
      <c r="C41" s="15"/>
      <c r="D41" s="15"/>
      <c r="E41" s="18" t="s">
        <v>95</v>
      </c>
      <c r="F41" s="18"/>
      <c r="G41" s="15"/>
      <c r="H41" s="15"/>
    </row>
    <row r="42" spans="1:8" ht="13.50" thickBot="1" customHeight="1">
      <c r="A42" s="19"/>
      <c r="B42" s="19"/>
      <c r="C42" s="19"/>
      <c r="D42" s="20" t="s">
        <v>96</v>
      </c>
      <c r="E42" s="19" t="s">
        <v>97</v>
      </c>
      <c r="F42" s="13">
        <v>2</v>
      </c>
      <c r="G42" s="14">
        <f ca="1">ROUND(SUM(INDIRECT(ADDRESS(ROW()+(-2), COLUMN()+(1), 1)),INDIRECT(ADDRESS(ROW()+(-12), COLUMN()+(1), 1)),INDIRECT(ADDRESS(ROW()+(-15), COLUMN()+(1), 1))), 2)</f>
        <v>171556</v>
      </c>
      <c r="H42" s="14">
        <f ca="1">ROUND(INDIRECT(ADDRESS(ROW()+(0), COLUMN()+(-2), 1))*INDIRECT(ADDRESS(ROW()+(0), COLUMN()+(-1), 1))/100, 2)</f>
        <v>3431.13</v>
      </c>
    </row>
    <row r="43" spans="1:8" ht="13.50" thickBot="1" customHeight="1">
      <c r="A43" s="21" t="s">
        <v>98</v>
      </c>
      <c r="B43" s="21"/>
      <c r="C43" s="21"/>
      <c r="D43" s="22"/>
      <c r="E43" s="23"/>
      <c r="F43" s="24" t="s">
        <v>99</v>
      </c>
      <c r="G43" s="25"/>
      <c r="H43" s="26">
        <f ca="1">ROUND(SUM(INDIRECT(ADDRESS(ROW()+(-1), COLUMN()+(0), 1)),INDIRECT(ADDRESS(ROW()+(-3), COLUMN()+(0), 1)),INDIRECT(ADDRESS(ROW()+(-13), COLUMN()+(0), 1)),INDIRECT(ADDRESS(ROW()+(-16), COLUMN()+(0), 1))), 2)</f>
        <v>174987</v>
      </c>
    </row>
  </sheetData>
  <mergeCells count="4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F27:G27"/>
    <mergeCell ref="A28:C28"/>
    <mergeCell ref="E28:F28"/>
    <mergeCell ref="A29:C29"/>
    <mergeCell ref="A30:C30"/>
    <mergeCell ref="F30:G30"/>
    <mergeCell ref="A31:C31"/>
    <mergeCell ref="E31:F31"/>
    <mergeCell ref="A32:C32"/>
    <mergeCell ref="A33:C33"/>
    <mergeCell ref="A34:C34"/>
    <mergeCell ref="A35:C35"/>
    <mergeCell ref="A36:C36"/>
    <mergeCell ref="A37:C37"/>
    <mergeCell ref="A38:C38"/>
    <mergeCell ref="A39:C39"/>
    <mergeCell ref="A40:C40"/>
    <mergeCell ref="F40:G40"/>
    <mergeCell ref="A41:C41"/>
    <mergeCell ref="E41:F41"/>
    <mergeCell ref="A42:C42"/>
    <mergeCell ref="A43:E43"/>
    <mergeCell ref="F43:G43"/>
  </mergeCells>
  <pageMargins left="0.147638" right="0.147638" top="0.206693" bottom="0.206693" header="0.0" footer="0.0"/>
  <pageSetup paperSize="9" orientation="portrait"/>
  <rowBreaks count="0" manualBreakCount="0">
    </rowBreaks>
</worksheet>
</file>