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<sst xmlns="http://schemas.openxmlformats.org/spreadsheetml/2006/main" count="97" uniqueCount="97">
  <si>
    <t xml:space="preserve"/>
  </si>
  <si>
    <t xml:space="preserve">QAD020</t>
  </si>
  <si>
    <t xml:space="preserve">m²</t>
  </si>
  <si>
    <t xml:space="preserve">Cubierta plana transitable, no ventilada, con piso fijo, tipo invertida, para uso deportivo. Impermeabilización con mantos asfálticos, tipo monocapa.</t>
  </si>
  <si>
    <r>
      <rPr>
        <sz val="8.25"/>
        <color rgb="FF000000"/>
        <rFont val="Arial"/>
        <family val="2"/>
      </rPr>
      <t xml:space="preserve">Cubierta plana transitable, no ventilada, con piso fijo, tipo invertida, pendiente del 1% al 5%, para uso deportivo.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fratasado; IMPERMEABILIZACIÓN: tipo monocapa, adherida, formada por manto de betún modificado con elastómero SBS, de 3,5 mm de espesor, con armadura de fieltro de poliéster no tejido de 160 g/m² previa imprimación con emulsión asfáltica aniónica con cargas; CAPA SEPARADORA BAJO AISLAMIENTO: geotextil no tejido compuesto por fibras de poliéster unidas por agujeteado, (150 g/m²); AISLAMIENTO TÉRMICO: panel rígido de poliestireno extruido, de superficie lisa y mecanizado lateral a media madera, de 40 mm de espesor, resistencia a compresión &gt;= 300 kPa; CAPA SEPARADORA BAJO CAPA DE REFUERZO: geotextil no tejido compuesto por fibras de poliéster unidas por agujeteado, (150 g/m²); CAPA DE REFUERZO: mortero de cemento CEM II/B-P 32,5 N tipo M-10 de 4 cm de espesor; CAPA SEPARADORA BAJO PROTECCIÓN: geotextil no tejido compuesto por fibras de poliéster unidas por agujeteado,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concreto f'c=210 kg/cm² (21 MPa), clase de exposición F0 S0 P0 C0, tamaño máximo del agregado 19 mm, manejabilidad blanda de 10 cm de espesor, armado con malla electrosoldada tipo XX 131, 15x15 cm y Ø 5-5 mm.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</si>
  <si>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</si>
  <si>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</si>
  <si>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</si>
  <si>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</si>
  <si>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</si>
  <si>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</si>
  <si>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</si>
  <si>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</si>
  <si>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</si>
  <si>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</si>
  <si>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</si>
  <si>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</si>
  <si>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</si>
  <si>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</si>
  <si>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</si>
  <si>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</si>
  <si>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</si>
  <si>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</si>
  <si>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</si>
  <si>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</si>
  <si>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</si>
  <si>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</si>
  <si>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</si>
  <si>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</si>
  <si>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</si>
  <si>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</si>
  <si>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</si>
  <si>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</si>
  <si>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mt14lba010g</t>
  </si>
  <si>
    <t xml:space="preserve">m²</t>
  </si>
  <si>
    <t xml:space="preserve">Manto de betún modificado con elastómero SBS, de 3,5 mm de espesor, masa nominal 4 kg/m², con armadura de fieltro de poliéster no tejido de 160 g/m², de superficie no protegida.</t>
  </si>
  <si>
    <t xml:space="preserve">mt14iea020c</t>
  </si>
  <si>
    <t xml:space="preserve">kg</t>
  </si>
  <si>
    <t xml:space="preserve">Emulsión asfáltica aniónica con cargas.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</si>
  <si>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</si>
  <si>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</si>
  <si>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ISO 13433 inferior a 40 mm, resistencia CBR a punzonamiento 0,3 kN y una masa superficial de 150 g/m².</t>
  </si>
  <si>
    <t xml:space="preserve">mt16pxa010aaq</t>
  </si>
  <si>
    <t xml:space="preserve">m²</t>
  </si>
  <si>
    <t xml:space="preserve">Panel rígido de poliestireno extruido, de superficie lisa y mecanizado lateral a media madera, de 40 mm de espesor, resistencia a compresión &gt;= 300 kPa, resistencia térmica 1,2 m²K/W, conductividad térmica 0,033 W/(mK), Euroclase E de reacción al fuego, con código de designación XPS-EN 13164-T1-CS(10/Y)300-DS(70,90)-DLT(2)5-CC(2/1,5/50)125-WL(T)0,7-WD(V)3-FTCD1.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</si>
  <si>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</si>
  <si>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</si>
  <si>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</si>
  <si>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</si>
  <si>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</si>
  <si>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ISO 13433 inferior a 27 mm, resistencia CBR a punzonamiento 0,4 kN y una masa superficial de 200 g/m².</t>
  </si>
  <si>
    <t xml:space="preserve">mt07ame050eda</t>
  </si>
  <si>
    <t xml:space="preserve">m²</t>
  </si>
  <si>
    <t xml:space="preserve">Malla electrosoldada tipo XX 131, 15x15 cm y Ø 5-5 mm, según NTC 5806 y ASTM A1064 / A1064M.</t>
  </si>
  <si>
    <t xml:space="preserve">mt10haf050qbi</t>
  </si>
  <si>
    <t xml:space="preserve">m³</t>
  </si>
  <si>
    <t xml:space="preserve">Concreto f'c=210 kg/cm² (21 MPa), clase de exposición F0 S0 P0 C0, tamaño máximo del agregado 19 mm, manejabilidad blanda, fabricado en planta, según NSR-10 y ACI 318.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</si>
  <si>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</si>
  <si>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</si>
  <si>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</si>
  <si>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</si>
  <si>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</si>
  <si>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</si>
  <si>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mt27pij030a</t>
  </si>
  <si>
    <t xml:space="preserve">kg</t>
  </si>
  <si>
    <t xml:space="preserve">Pintura bicomponente a base de resinas acrílico-epoxi.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</si>
  <si>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</si>
  <si>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</si>
  <si>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</si>
  <si>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</si>
  <si>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</si>
  <si>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</si>
  <si>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</si>
  <si>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</si>
  <si>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</si>
  <si>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</si>
  <si>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</si>
  <si>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</si>
  <si>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</si>
  <si>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mo029</t>
  </si>
  <si>
    <t xml:space="preserve">h</t>
  </si>
  <si>
    <t xml:space="preserve">Oficial 1ª aplicador de láminas y mantos impermeabilizantes.</t>
  </si>
  <si>
    <t xml:space="preserve">mo067</t>
  </si>
  <si>
    <t xml:space="preserve">h</t>
  </si>
  <si>
    <t xml:space="preserve">Ayudante aplicador de láminas y mantos impermeabilizantes.</t>
  </si>
  <si>
    <t xml:space="preserve">mo054</t>
  </si>
  <si>
    <t xml:space="preserve">h</t>
  </si>
  <si>
    <t xml:space="preserve">Oficial 1ª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</si>
  <si>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</si>
  <si>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</si>
  <si>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</si>
  <si>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</si>
  <si>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</si>
  <si>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</si>
  <si>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</si>
  <si>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$ 79.601,92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</si>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</sst>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82" customWidth="1"/>
    <col min="4" max="4" width="106.08" customWidth="1"/>
    <col min="5" max="5" width="206.04" customWidth="1"/>
    <col min="6" max="6" width="11.22" customWidth="1"/>
    <col min="7" max="7" width="14.7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</row>
    <row r="5" spans="1:8" ht="192.00" thickBot="1" customHeight="1">
      <c r="A5" s="5" t="s">
        <v>4</v>
      </c>
      <c r="B5" s="5"/>
      <c r="C5" s="5"/>
      <c r="D5" s="5"/>
    </row>
    <row r="8" spans="1:8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2">
        <v>705.72</v>
      </c>
      <c r="H10" s="12">
        <f ca="1">ROUND(INDIRECT(ADDRESS(ROW()+(0), COLUMN()+(-2), 1))*INDIRECT(ADDRESS(ROW()+(0), COLUMN()+(-1), 1)), 2)</f>
        <v>2117.16</v>
      </c>
    </row>
    <row r="11" spans="1:8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2">
        <v>362319</v>
      </c>
      <c r="H11" s="12">
        <f ca="1">ROUND(INDIRECT(ADDRESS(ROW()+(0), COLUMN()+(-2), 1))*INDIRECT(ADDRESS(ROW()+(0), COLUMN()+(-1), 1)), 2)</f>
        <v>36231.9</v>
      </c>
    </row>
    <row r="12" spans="1:8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2">
        <v>237295</v>
      </c>
      <c r="H12" s="12">
        <f ca="1">ROUND(INDIRECT(ADDRESS(ROW()+(0), COLUMN()+(-2), 1))*INDIRECT(ADDRESS(ROW()+(0), COLUMN()+(-1), 1)), 2)</f>
        <v>2372.95</v>
      </c>
    </row>
    <row r="13" spans="1:8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2">
        <v>7840.25</v>
      </c>
      <c r="H13" s="12">
        <f ca="1">ROUND(INDIRECT(ADDRESS(ROW()+(0), COLUMN()+(-2), 1))*INDIRECT(ADDRESS(ROW()+(0), COLUMN()+(-1), 1)), 2)</f>
        <v>78.4</v>
      </c>
    </row>
    <row r="14" spans="1:8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0.008</v>
      </c>
      <c r="G14" s="12">
        <v>3281.16</v>
      </c>
      <c r="H14" s="12">
        <f ca="1">ROUND(INDIRECT(ADDRESS(ROW()+(0), COLUMN()+(-2), 1))*INDIRECT(ADDRESS(ROW()+(0), COLUMN()+(-1), 1)), 2)</f>
        <v>26.25</v>
      </c>
    </row>
    <row r="15" spans="1:8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0.065</v>
      </c>
      <c r="G15" s="12">
        <v>45136</v>
      </c>
      <c r="H15" s="12">
        <f ca="1">ROUND(INDIRECT(ADDRESS(ROW()+(0), COLUMN()+(-2), 1))*INDIRECT(ADDRESS(ROW()+(0), COLUMN()+(-1), 1)), 2)</f>
        <v>2933.84</v>
      </c>
    </row>
    <row r="16" spans="1:8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10</v>
      </c>
      <c r="G16" s="12">
        <v>483.43</v>
      </c>
      <c r="H16" s="12">
        <f ca="1">ROUND(INDIRECT(ADDRESS(ROW()+(0), COLUMN()+(-2), 1))*INDIRECT(ADDRESS(ROW()+(0), COLUMN()+(-1), 1)), 2)</f>
        <v>4834.3</v>
      </c>
    </row>
    <row r="17" spans="1:8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1.1</v>
      </c>
      <c r="G17" s="12">
        <v>37380.1</v>
      </c>
      <c r="H17" s="12">
        <f ca="1">ROUND(INDIRECT(ADDRESS(ROW()+(0), COLUMN()+(-2), 1))*INDIRECT(ADDRESS(ROW()+(0), COLUMN()+(-1), 1)), 2)</f>
        <v>41118.1</v>
      </c>
    </row>
    <row r="18" spans="1:8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0.3</v>
      </c>
      <c r="G18" s="12">
        <v>17800</v>
      </c>
      <c r="H18" s="12">
        <f ca="1">ROUND(INDIRECT(ADDRESS(ROW()+(0), COLUMN()+(-2), 1))*INDIRECT(ADDRESS(ROW()+(0), COLUMN()+(-1), 1)), 2)</f>
        <v>5340.02</v>
      </c>
    </row>
    <row r="19" spans="1:8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2.1</v>
      </c>
      <c r="G19" s="12">
        <v>3664.72</v>
      </c>
      <c r="H19" s="12">
        <f ca="1">ROUND(INDIRECT(ADDRESS(ROW()+(0), COLUMN()+(-2), 1))*INDIRECT(ADDRESS(ROW()+(0), COLUMN()+(-1), 1)), 2)</f>
        <v>7695.91</v>
      </c>
    </row>
    <row r="20" spans="1:8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1.05</v>
      </c>
      <c r="G20" s="12">
        <v>45953.2</v>
      </c>
      <c r="H20" s="12">
        <f ca="1">ROUND(INDIRECT(ADDRESS(ROW()+(0), COLUMN()+(-2), 1))*INDIRECT(ADDRESS(ROW()+(0), COLUMN()+(-1), 1)), 2)</f>
        <v>48250.9</v>
      </c>
    </row>
    <row r="21" spans="1:8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0.04</v>
      </c>
      <c r="G21" s="12">
        <v>280918</v>
      </c>
      <c r="H21" s="12">
        <f ca="1">ROUND(INDIRECT(ADDRESS(ROW()+(0), COLUMN()+(-2), 1))*INDIRECT(ADDRESS(ROW()+(0), COLUMN()+(-1), 1)), 2)</f>
        <v>11236.7</v>
      </c>
    </row>
    <row r="22" spans="1:8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1.05</v>
      </c>
      <c r="G22" s="12">
        <v>5025.9</v>
      </c>
      <c r="H22" s="12">
        <f ca="1">ROUND(INDIRECT(ADDRESS(ROW()+(0), COLUMN()+(-2), 1))*INDIRECT(ADDRESS(ROW()+(0), COLUMN()+(-1), 1)), 2)</f>
        <v>5277.2</v>
      </c>
    </row>
    <row r="23" spans="1:8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1.1</v>
      </c>
      <c r="G23" s="12">
        <v>5025.04</v>
      </c>
      <c r="H23" s="12">
        <f ca="1">ROUND(INDIRECT(ADDRESS(ROW()+(0), COLUMN()+(-2), 1))*INDIRECT(ADDRESS(ROW()+(0), COLUMN()+(-1), 1)), 2)</f>
        <v>5527.54</v>
      </c>
    </row>
    <row r="24" spans="1:8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1">
        <v>0.1</v>
      </c>
      <c r="G24" s="12">
        <v>328220</v>
      </c>
      <c r="H24" s="12">
        <f ca="1">ROUND(INDIRECT(ADDRESS(ROW()+(0), COLUMN()+(-2), 1))*INDIRECT(ADDRESS(ROW()+(0), COLUMN()+(-1), 1)), 2)</f>
        <v>32822</v>
      </c>
    </row>
    <row r="25" spans="1:8" ht="13.50" thickBot="1" customHeight="1">
      <c r="A25" s="1" t="s">
        <v>57</v>
      </c>
      <c r="B25" s="1"/>
      <c r="C25" s="10" t="s">
        <v>58</v>
      </c>
      <c r="D25" s="1" t="s">
        <v>59</v>
      </c>
      <c r="E25" s="1"/>
      <c r="F25" s="11">
        <v>0.8</v>
      </c>
      <c r="G25" s="12">
        <v>9158.76</v>
      </c>
      <c r="H25" s="12">
        <f ca="1">ROUND(INDIRECT(ADDRESS(ROW()+(0), COLUMN()+(-2), 1))*INDIRECT(ADDRESS(ROW()+(0), COLUMN()+(-1), 1)), 2)</f>
        <v>7327.01</v>
      </c>
    </row>
    <row r="26" spans="1:8" ht="13.50" thickBot="1" customHeight="1">
      <c r="A26" s="1" t="s">
        <v>60</v>
      </c>
      <c r="B26" s="1"/>
      <c r="C26" s="10" t="s">
        <v>61</v>
      </c>
      <c r="D26" s="1" t="s">
        <v>62</v>
      </c>
      <c r="E26" s="1"/>
      <c r="F26" s="11">
        <v>0.8</v>
      </c>
      <c r="G26" s="12">
        <v>30011.6</v>
      </c>
      <c r="H26" s="12">
        <f ca="1">ROUND(INDIRECT(ADDRESS(ROW()+(0), COLUMN()+(-2), 1))*INDIRECT(ADDRESS(ROW()+(0), COLUMN()+(-1), 1)), 2)</f>
        <v>24009.3</v>
      </c>
    </row>
    <row r="27" spans="1:8" ht="13.50" thickBot="1" customHeight="1">
      <c r="A27" s="1" t="s">
        <v>63</v>
      </c>
      <c r="B27" s="1"/>
      <c r="C27" s="10" t="s">
        <v>64</v>
      </c>
      <c r="D27" s="1" t="s">
        <v>65</v>
      </c>
      <c r="E27" s="1"/>
      <c r="F27" s="13">
        <v>0.2</v>
      </c>
      <c r="G27" s="14">
        <v>33162</v>
      </c>
      <c r="H27" s="14">
        <f ca="1">ROUND(INDIRECT(ADDRESS(ROW()+(0), COLUMN()+(-2), 1))*INDIRECT(ADDRESS(ROW()+(0), COLUMN()+(-1), 1)), 2)</f>
        <v>6632.4</v>
      </c>
    </row>
    <row r="28" spans="1:8" ht="13.50" thickBot="1" customHeight="1">
      <c r="A28" s="15"/>
      <c r="B28" s="15"/>
      <c r="C28" s="15"/>
      <c r="D28" s="15"/>
      <c r="E28" s="15"/>
      <c r="F28" s="9" t="s">
        <v>66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243832</v>
      </c>
    </row>
    <row r="29" spans="1:8" ht="13.50" thickBot="1" customHeight="1">
      <c r="A29" s="15">
        <v>2</v>
      </c>
      <c r="B29" s="15"/>
      <c r="C29" s="15"/>
      <c r="D29" s="18" t="s">
        <v>67</v>
      </c>
      <c r="E29" s="18"/>
      <c r="F29" s="18"/>
      <c r="G29" s="15"/>
      <c r="H29" s="15"/>
    </row>
    <row r="30" spans="1:8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3">
        <v>0.038</v>
      </c>
      <c r="G30" s="14">
        <v>8706.88</v>
      </c>
      <c r="H30" s="14">
        <f ca="1">ROUND(INDIRECT(ADDRESS(ROW()+(0), COLUMN()+(-2), 1))*INDIRECT(ADDRESS(ROW()+(0), COLUMN()+(-1), 1)), 2)</f>
        <v>330.86</v>
      </c>
    </row>
    <row r="31" spans="1:8" ht="13.50" thickBot="1" customHeight="1">
      <c r="A31" s="15"/>
      <c r="B31" s="15"/>
      <c r="C31" s="15"/>
      <c r="D31" s="15"/>
      <c r="E31" s="15"/>
      <c r="F31" s="9" t="s">
        <v>71</v>
      </c>
      <c r="G31" s="9"/>
      <c r="H31" s="17">
        <f ca="1">ROUND(SUM(INDIRECT(ADDRESS(ROW()+(-1), COLUMN()+(0), 1))), 2)</f>
        <v>330.86</v>
      </c>
    </row>
    <row r="32" spans="1:8" ht="13.50" thickBot="1" customHeight="1">
      <c r="A32" s="15">
        <v>3</v>
      </c>
      <c r="B32" s="15"/>
      <c r="C32" s="15"/>
      <c r="D32" s="18" t="s">
        <v>72</v>
      </c>
      <c r="E32" s="18"/>
      <c r="F32" s="18"/>
      <c r="G32" s="15"/>
      <c r="H32" s="15"/>
    </row>
    <row r="33" spans="1:8" ht="13.50" thickBot="1" customHeight="1">
      <c r="A33" s="1" t="s">
        <v>73</v>
      </c>
      <c r="B33" s="1"/>
      <c r="C33" s="10" t="s">
        <v>74</v>
      </c>
      <c r="D33" s="1" t="s">
        <v>75</v>
      </c>
      <c r="E33" s="1"/>
      <c r="F33" s="11">
        <v>0.64</v>
      </c>
      <c r="G33" s="12">
        <v>25476.9</v>
      </c>
      <c r="H33" s="12">
        <f ca="1">ROUND(INDIRECT(ADDRESS(ROW()+(0), COLUMN()+(-2), 1))*INDIRECT(ADDRESS(ROW()+(0), COLUMN()+(-1), 1)), 2)</f>
        <v>16305.2</v>
      </c>
    </row>
    <row r="34" spans="1:8" ht="13.50" thickBot="1" customHeight="1">
      <c r="A34" s="1" t="s">
        <v>76</v>
      </c>
      <c r="B34" s="1"/>
      <c r="C34" s="10" t="s">
        <v>77</v>
      </c>
      <c r="D34" s="1" t="s">
        <v>78</v>
      </c>
      <c r="E34" s="1"/>
      <c r="F34" s="11">
        <v>1.282</v>
      </c>
      <c r="G34" s="12">
        <v>18348.8</v>
      </c>
      <c r="H34" s="12">
        <f ca="1">ROUND(INDIRECT(ADDRESS(ROW()+(0), COLUMN()+(-2), 1))*INDIRECT(ADDRESS(ROW()+(0), COLUMN()+(-1), 1)), 2)</f>
        <v>23523.1</v>
      </c>
    </row>
    <row r="35" spans="1:8" ht="13.50" thickBot="1" customHeight="1">
      <c r="A35" s="1" t="s">
        <v>79</v>
      </c>
      <c r="B35" s="1"/>
      <c r="C35" s="10" t="s">
        <v>80</v>
      </c>
      <c r="D35" s="1" t="s">
        <v>81</v>
      </c>
      <c r="E35" s="1"/>
      <c r="F35" s="11">
        <v>0.198</v>
      </c>
      <c r="G35" s="12">
        <v>25476.9</v>
      </c>
      <c r="H35" s="12">
        <f ca="1">ROUND(INDIRECT(ADDRESS(ROW()+(0), COLUMN()+(-2), 1))*INDIRECT(ADDRESS(ROW()+(0), COLUMN()+(-1), 1)), 2)</f>
        <v>5044.43</v>
      </c>
    </row>
    <row r="36" spans="1:8" ht="13.50" thickBot="1" customHeight="1">
      <c r="A36" s="1" t="s">
        <v>82</v>
      </c>
      <c r="B36" s="1"/>
      <c r="C36" s="10" t="s">
        <v>83</v>
      </c>
      <c r="D36" s="1" t="s">
        <v>84</v>
      </c>
      <c r="E36" s="1"/>
      <c r="F36" s="11">
        <v>0.198</v>
      </c>
      <c r="G36" s="12">
        <v>19044.7</v>
      </c>
      <c r="H36" s="12">
        <f ca="1">ROUND(INDIRECT(ADDRESS(ROW()+(0), COLUMN()+(-2), 1))*INDIRECT(ADDRESS(ROW()+(0), COLUMN()+(-1), 1)), 2)</f>
        <v>3770.84</v>
      </c>
    </row>
    <row r="37" spans="1:8" ht="13.50" thickBot="1" customHeight="1">
      <c r="A37" s="1" t="s">
        <v>85</v>
      </c>
      <c r="B37" s="1"/>
      <c r="C37" s="10" t="s">
        <v>86</v>
      </c>
      <c r="D37" s="1" t="s">
        <v>87</v>
      </c>
      <c r="E37" s="1"/>
      <c r="F37" s="11">
        <v>0.062</v>
      </c>
      <c r="G37" s="12">
        <v>26179.2</v>
      </c>
      <c r="H37" s="12">
        <f ca="1">ROUND(INDIRECT(ADDRESS(ROW()+(0), COLUMN()+(-2), 1))*INDIRECT(ADDRESS(ROW()+(0), COLUMN()+(-1), 1)), 2)</f>
        <v>1623.11</v>
      </c>
    </row>
    <row r="38" spans="1:8" ht="13.50" thickBot="1" customHeight="1">
      <c r="A38" s="1" t="s">
        <v>88</v>
      </c>
      <c r="B38" s="1"/>
      <c r="C38" s="10" t="s">
        <v>89</v>
      </c>
      <c r="D38" s="1" t="s">
        <v>90</v>
      </c>
      <c r="E38" s="1"/>
      <c r="F38" s="13">
        <v>0.062</v>
      </c>
      <c r="G38" s="14">
        <v>19044.7</v>
      </c>
      <c r="H38" s="14">
        <f ca="1">ROUND(INDIRECT(ADDRESS(ROW()+(0), COLUMN()+(-2), 1))*INDIRECT(ADDRESS(ROW()+(0), COLUMN()+(-1), 1)), 2)</f>
        <v>1180.77</v>
      </c>
    </row>
    <row r="39" spans="1:8" ht="13.50" thickBot="1" customHeight="1">
      <c r="A39" s="15"/>
      <c r="B39" s="15"/>
      <c r="C39" s="15"/>
      <c r="D39" s="15"/>
      <c r="E39" s="15"/>
      <c r="F39" s="9" t="s">
        <v>91</v>
      </c>
      <c r="G39" s="9"/>
      <c r="H3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51447.5</v>
      </c>
    </row>
    <row r="40" spans="1:8" ht="13.50" thickBot="1" customHeight="1">
      <c r="A40" s="15">
        <v>4</v>
      </c>
      <c r="B40" s="15"/>
      <c r="C40" s="15"/>
      <c r="D40" s="18" t="s">
        <v>92</v>
      </c>
      <c r="E40" s="18"/>
      <c r="F40" s="18"/>
      <c r="G40" s="15"/>
      <c r="H40" s="15"/>
    </row>
    <row r="41" spans="1:8" ht="13.50" thickBot="1" customHeight="1">
      <c r="A41" s="19"/>
      <c r="B41" s="19"/>
      <c r="C41" s="20" t="s">
        <v>93</v>
      </c>
      <c r="D41" s="19" t="s">
        <v>94</v>
      </c>
      <c r="E41" s="19"/>
      <c r="F41" s="13">
        <v>2</v>
      </c>
      <c r="G41" s="14">
        <f ca="1">ROUND(SUM(INDIRECT(ADDRESS(ROW()+(-2), COLUMN()+(1), 1)),INDIRECT(ADDRESS(ROW()+(-10), COLUMN()+(1), 1)),INDIRECT(ADDRESS(ROW()+(-13), COLUMN()+(1), 1))), 2)</f>
        <v>295610</v>
      </c>
      <c r="H41" s="14">
        <f ca="1">ROUND(INDIRECT(ADDRESS(ROW()+(0), COLUMN()+(-2), 1))*INDIRECT(ADDRESS(ROW()+(0), COLUMN()+(-1), 1))/100, 2)</f>
        <v>5912.2</v>
      </c>
    </row>
    <row r="42" spans="1:8" ht="13.50" thickBot="1" customHeight="1">
      <c r="A42" s="21" t="s">
        <v>95</v>
      </c>
      <c r="B42" s="21"/>
      <c r="C42" s="22"/>
      <c r="D42" s="23"/>
      <c r="E42" s="23"/>
      <c r="F42" s="24" t="s">
        <v>96</v>
      </c>
      <c r="G42" s="25"/>
      <c r="H42" s="26">
        <f ca="1">ROUND(SUM(INDIRECT(ADDRESS(ROW()+(-1), COLUMN()+(0), 1)),INDIRECT(ADDRESS(ROW()+(-3), COLUMN()+(0), 1)),INDIRECT(ADDRESS(ROW()+(-11), COLUMN()+(0), 1)),INDIRECT(ADDRESS(ROW()+(-14), COLUMN()+(0), 1))), 2)</f>
        <v>301522</v>
      </c>
    </row>
  </sheetData>
  <mergeCells count="76">
    <mergeCell ref="A1:H1"/>
    <mergeCell ref="C3:D3"/>
    <mergeCell ref="A5:D5"/>
    <mergeCell ref="A8:B8"/>
    <mergeCell ref="D8:E8"/>
    <mergeCell ref="A9:B9"/>
    <mergeCell ref="D9:F9"/>
    <mergeCell ref="A10:B10"/>
    <mergeCell ref="D10:E10"/>
    <mergeCell ref="A11:B11"/>
    <mergeCell ref="D11:E11"/>
    <mergeCell ref="A12:B12"/>
    <mergeCell ref="D12:E12"/>
    <mergeCell ref="A13:B13"/>
    <mergeCell ref="D13:E13"/>
    <mergeCell ref="A14:B14"/>
    <mergeCell ref="D14:E14"/>
    <mergeCell ref="A15:B15"/>
    <mergeCell ref="D15:E15"/>
    <mergeCell ref="A16:B16"/>
    <mergeCell ref="D16:E16"/>
    <mergeCell ref="A17:B17"/>
    <mergeCell ref="D17:E17"/>
    <mergeCell ref="A18:B18"/>
    <mergeCell ref="D18:E18"/>
    <mergeCell ref="A19:B19"/>
    <mergeCell ref="D19:E19"/>
    <mergeCell ref="A20:B20"/>
    <mergeCell ref="D20:E20"/>
    <mergeCell ref="A21:B21"/>
    <mergeCell ref="D21:E21"/>
    <mergeCell ref="A22:B22"/>
    <mergeCell ref="D22:E22"/>
    <mergeCell ref="A23:B23"/>
    <mergeCell ref="D23:E23"/>
    <mergeCell ref="A24:B24"/>
    <mergeCell ref="D24:E24"/>
    <mergeCell ref="A25:B25"/>
    <mergeCell ref="D25:E25"/>
    <mergeCell ref="A26:B26"/>
    <mergeCell ref="D26:E26"/>
    <mergeCell ref="A27:B27"/>
    <mergeCell ref="D27:E27"/>
    <mergeCell ref="A28:B28"/>
    <mergeCell ref="D28:E28"/>
    <mergeCell ref="F28:G28"/>
    <mergeCell ref="A29:B29"/>
    <mergeCell ref="D29:F29"/>
    <mergeCell ref="A30:B30"/>
    <mergeCell ref="D30:E30"/>
    <mergeCell ref="A31:B31"/>
    <mergeCell ref="D31:E31"/>
    <mergeCell ref="F31:G31"/>
    <mergeCell ref="A32:B32"/>
    <mergeCell ref="D32:F32"/>
    <mergeCell ref="A33:B33"/>
    <mergeCell ref="D33:E33"/>
    <mergeCell ref="A34:B34"/>
    <mergeCell ref="D34:E34"/>
    <mergeCell ref="A35:B35"/>
    <mergeCell ref="D35:E35"/>
    <mergeCell ref="A36:B36"/>
    <mergeCell ref="D36:E36"/>
    <mergeCell ref="A37:B37"/>
    <mergeCell ref="D37:E37"/>
    <mergeCell ref="A38:B38"/>
    <mergeCell ref="D38:E38"/>
    <mergeCell ref="A39:B39"/>
    <mergeCell ref="D39:E39"/>
    <mergeCell ref="F39:G39"/>
    <mergeCell ref="A40:B40"/>
    <mergeCell ref="D40:F40"/>
    <mergeCell ref="A41:B41"/>
    <mergeCell ref="D41:E41"/>
    <mergeCell ref="A42:E42"/>
    <mergeCell ref="F42:G42"/>
  </mergeCells>
  <pageMargins left="0.147638" right="0.147638" top="0.206693" bottom="0.206693" header="0.0" footer="0.0"/>
  <pageSetup paperSize="9" orientation="portrait"/>
  <rowBreaks count="0" manualBreakCount="0">
    </rowBreaks>
</worksheet>
</file>