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<sst xmlns="http://schemas.openxmlformats.org/spreadsheetml/2006/main" count="88" uniqueCount="88">
  <si>
    <t xml:space="preserve"/>
  </si>
  <si>
    <t xml:space="preserve">QAE011</t>
  </si>
  <si>
    <t xml:space="preserve">m²</t>
  </si>
  <si>
    <t xml:space="preserve">Cubierta plana transitable, no ventilada, con piso flotante sobre soportes, tipo convencional. Impermeabilización con mantos asfálticos, tipo monocapa mejorada.</t>
  </si>
  <si>
    <r>
      <rPr>
        <sz val="8.25"/>
        <color rgb="FF000000"/>
        <rFont val="Arial"/>
        <family val="2"/>
      </rPr>
      <t xml:space="preserve">Cubierta plana transitable, no ventilada, con piso flotante sobre soportes, tipo convencional, pendiente del 1% al 5%, para tráfico peatonal privado.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fratasado; AISLAMIENTO TÉRMICO: panel rígido de lana mineral soldable, hidrofugada, de 50 mm de espesor; CAPA SEPARADORA BAJO CAPA DE REFUERZO: geotextil no tejido compuesto por fibras de poliéster unidas por agujeteado, (150 g/m²); CAPA DE REFUERZO: mortero de cemento CEM II/B-P 32,5 N tipo M-10 de 4 cm de espesor; IMPERMEABILIZACIÓN: tipo monocapa, adherida, formada por un manto de betún modificado con elastómero SBS, de 3,5 mm de espesor, con armadura de fieltro de poliéster no tejido de 160 g/m², mejorada con un manto de betún aditivado con plastómero APP, totalmente adheridos con soplete; CAPA SEPARADORA BAJO PROTECCIÓN: geotextil no tejido compuesto por fibras de poliéster unidas por agujeteado, (200 g/m²); CAPA DE PROTECCIÓN: piso flotante de baldosas de cemento de 40x40 cm, apoyadas sobre soportes regulables, de 30 a 50 mm.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</si>
  <si>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</si>
  <si>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</si>
  <si>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</si>
  <si>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</si>
  <si>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</si>
  <si>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</si>
  <si>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</si>
  <si>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</si>
  <si>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</si>
  <si>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</si>
  <si>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</si>
  <si>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</si>
  <si>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</si>
  <si>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</si>
  <si>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</si>
  <si>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</si>
  <si>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</si>
  <si>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</si>
  <si>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</si>
  <si>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</si>
  <si>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</si>
  <si>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</si>
  <si>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</si>
  <si>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</si>
  <si>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</si>
  <si>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</si>
  <si>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</si>
  <si>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</si>
  <si>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mt16lrc010fd</t>
  </si>
  <si>
    <t xml:space="preserve">m²</t>
  </si>
  <si>
    <t xml:space="preserve">Panel rígido de lana mineral soldable, hidrofugada, revestido con betún asfáltico y film de polipropileno termofusible, de 50 mm de espesor, resistencia térmica &gt;= 1,3 m²K/W, conductividad térmica 0,038 W/(mK), Euroclase F de reacción al fuego.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</si>
  <si>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</si>
  <si>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</si>
  <si>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ISO 13433 inferior a 40 mm, resistencia CBR a punzonamiento 0,3 kN y una masa superficial de 150 g/m².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</si>
  <si>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</si>
  <si>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</si>
  <si>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</si>
  <si>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mt14lba010g</t>
  </si>
  <si>
    <t xml:space="preserve">m²</t>
  </si>
  <si>
    <t xml:space="preserve">Manto de betún modificado con elastómero SBS, de 3,5 mm de espesor, masa nominal 4 kg/m², con armadura de fieltro de poliéster no tejido de 160 g/m², de superficie no protegida.</t>
  </si>
  <si>
    <t xml:space="preserve">mt14lad010a</t>
  </si>
  <si>
    <t xml:space="preserve">m²</t>
  </si>
  <si>
    <t xml:space="preserve">Manto de betún aditivado con plastómero APP, de 2,5 mm de espesor, masa nominal 3 kg/m², con armadura de fieltro de fibra de vidrio de 60 g/m², de superficie no protegida.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</si>
  <si>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</si>
  <si>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</si>
  <si>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ISO 13433 inferior a 27 mm, resistencia CBR a punzonamiento 0,4 kN y una masa superficial de 200 g/m².</t>
  </si>
  <si>
    <t xml:space="preserve">mt18acc030aa</t>
  </si>
  <si>
    <t xml:space="preserve">Ud</t>
  </si>
  <si>
    <t xml:space="preserve">Soporte regulable, de poliolefinas, con adición de carga mineral, de color negro, con 750 kg de capacidad mecánica a compresión y base redonda plana, para alturas entre 30 y 50 mm; estabilidad térmica de -25°C hasta 110°C; imputrescible, con resistencia al envejecimiento y a la intemperie.</t>
  </si>
  <si>
    <t xml:space="preserve">mt18bho010b</t>
  </si>
  <si>
    <t xml:space="preserve">m²</t>
  </si>
  <si>
    <t xml:space="preserve">Baldosa de cemento con acabado en garbancillo, de 40x40 cm.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</si>
  <si>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</si>
  <si>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</si>
  <si>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</si>
  <si>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</si>
  <si>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</si>
  <si>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</si>
  <si>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</si>
  <si>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</si>
  <si>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</si>
  <si>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</si>
  <si>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</si>
  <si>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</si>
  <si>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</si>
  <si>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mo029</t>
  </si>
  <si>
    <t xml:space="preserve">h</t>
  </si>
  <si>
    <t xml:space="preserve">Oficial 1ª aplicador de láminas y mantos impermeabilizantes.</t>
  </si>
  <si>
    <t xml:space="preserve">mo067</t>
  </si>
  <si>
    <t xml:space="preserve">h</t>
  </si>
  <si>
    <t xml:space="preserve">Ayudante aplicador de láminas y mantos impermeabilizantes.</t>
  </si>
  <si>
    <t xml:space="preserve">mo054</t>
  </si>
  <si>
    <t xml:space="preserve">h</t>
  </si>
  <si>
    <t xml:space="preserve">Oficial 1ª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</si>
  <si>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</si>
  <si>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</si>
  <si>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</si>
  <si>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</si>
  <si>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</si>
  <si>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</si>
  <si>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</si>
  <si>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$ 126.129,91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</si>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</sst>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67.83" customWidth="1"/>
    <col min="6" max="6" width="11.22" customWidth="1"/>
    <col min="7" max="7" width="14.79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9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705.72</v>
      </c>
      <c r="H10" s="12">
        <f ca="1">ROUND(INDIRECT(ADDRESS(ROW()+(0), COLUMN()+(-2), 1))*INDIRECT(ADDRESS(ROW()+(0), COLUMN()+(-1), 1)), 2)</f>
        <v>2117.16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362319</v>
      </c>
      <c r="H11" s="12">
        <f ca="1">ROUND(INDIRECT(ADDRESS(ROW()+(0), COLUMN()+(-2), 1))*INDIRECT(ADDRESS(ROW()+(0), COLUMN()+(-1), 1)), 2)</f>
        <v>36231.9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237295</v>
      </c>
      <c r="H12" s="12">
        <f ca="1">ROUND(INDIRECT(ADDRESS(ROW()+(0), COLUMN()+(-2), 1))*INDIRECT(ADDRESS(ROW()+(0), COLUMN()+(-1), 1)), 2)</f>
        <v>2372.95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</v>
      </c>
      <c r="G13" s="12">
        <v>7840.25</v>
      </c>
      <c r="H13" s="12">
        <f ca="1">ROUND(INDIRECT(ADDRESS(ROW()+(0), COLUMN()+(-2), 1))*INDIRECT(ADDRESS(ROW()+(0), COLUMN()+(-1), 1)), 2)</f>
        <v>78.4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0.008</v>
      </c>
      <c r="G14" s="12">
        <v>3281.16</v>
      </c>
      <c r="H14" s="12">
        <f ca="1">ROUND(INDIRECT(ADDRESS(ROW()+(0), COLUMN()+(-2), 1))*INDIRECT(ADDRESS(ROW()+(0), COLUMN()+(-1), 1)), 2)</f>
        <v>26.25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0.065</v>
      </c>
      <c r="G15" s="12">
        <v>45136</v>
      </c>
      <c r="H15" s="12">
        <f ca="1">ROUND(INDIRECT(ADDRESS(ROW()+(0), COLUMN()+(-2), 1))*INDIRECT(ADDRESS(ROW()+(0), COLUMN()+(-1), 1)), 2)</f>
        <v>2933.84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10</v>
      </c>
      <c r="G16" s="12">
        <v>483.43</v>
      </c>
      <c r="H16" s="12">
        <f ca="1">ROUND(INDIRECT(ADDRESS(ROW()+(0), COLUMN()+(-2), 1))*INDIRECT(ADDRESS(ROW()+(0), COLUMN()+(-1), 1)), 2)</f>
        <v>4834.3</v>
      </c>
    </row>
    <row r="17" spans="1:8" ht="45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1.05</v>
      </c>
      <c r="G17" s="12">
        <v>150852</v>
      </c>
      <c r="H17" s="12">
        <f ca="1">ROUND(INDIRECT(ADDRESS(ROW()+(0), COLUMN()+(-2), 1))*INDIRECT(ADDRESS(ROW()+(0), COLUMN()+(-1), 1)), 2)</f>
        <v>158395</v>
      </c>
    </row>
    <row r="18" spans="1:8" ht="55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1.05</v>
      </c>
      <c r="G18" s="12">
        <v>3664.72</v>
      </c>
      <c r="H18" s="12">
        <f ca="1">ROUND(INDIRECT(ADDRESS(ROW()+(0), COLUMN()+(-2), 1))*INDIRECT(ADDRESS(ROW()+(0), COLUMN()+(-1), 1)), 2)</f>
        <v>3847.96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0.04</v>
      </c>
      <c r="G19" s="12">
        <v>280918</v>
      </c>
      <c r="H19" s="12">
        <f ca="1">ROUND(INDIRECT(ADDRESS(ROW()+(0), COLUMN()+(-2), 1))*INDIRECT(ADDRESS(ROW()+(0), COLUMN()+(-1), 1)), 2)</f>
        <v>11236.7</v>
      </c>
    </row>
    <row r="20" spans="1:8" ht="34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1.1</v>
      </c>
      <c r="G20" s="12">
        <v>37380.1</v>
      </c>
      <c r="H20" s="12">
        <f ca="1">ROUND(INDIRECT(ADDRESS(ROW()+(0), COLUMN()+(-2), 1))*INDIRECT(ADDRESS(ROW()+(0), COLUMN()+(-1), 1)), 2)</f>
        <v>41118.1</v>
      </c>
    </row>
    <row r="21" spans="1:8" ht="34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1.1</v>
      </c>
      <c r="G21" s="12">
        <v>18428.3</v>
      </c>
      <c r="H21" s="12">
        <f ca="1">ROUND(INDIRECT(ADDRESS(ROW()+(0), COLUMN()+(-2), 1))*INDIRECT(ADDRESS(ROW()+(0), COLUMN()+(-1), 1)), 2)</f>
        <v>20271.1</v>
      </c>
    </row>
    <row r="22" spans="1:8" ht="55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1.05</v>
      </c>
      <c r="G22" s="12">
        <v>5025.9</v>
      </c>
      <c r="H22" s="12">
        <f ca="1">ROUND(INDIRECT(ADDRESS(ROW()+(0), COLUMN()+(-2), 1))*INDIRECT(ADDRESS(ROW()+(0), COLUMN()+(-1), 1)), 2)</f>
        <v>5277.2</v>
      </c>
    </row>
    <row r="23" spans="1:8" ht="45.0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1">
        <v>7.5</v>
      </c>
      <c r="G23" s="12">
        <v>2834.56</v>
      </c>
      <c r="H23" s="12">
        <f ca="1">ROUND(INDIRECT(ADDRESS(ROW()+(0), COLUMN()+(-2), 1))*INDIRECT(ADDRESS(ROW()+(0), COLUMN()+(-1), 1)), 2)</f>
        <v>21259.2</v>
      </c>
    </row>
    <row r="24" spans="1:8" ht="13.5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3">
        <v>1.05</v>
      </c>
      <c r="G24" s="14">
        <v>21796.1</v>
      </c>
      <c r="H24" s="14">
        <f ca="1">ROUND(INDIRECT(ADDRESS(ROW()+(0), COLUMN()+(-2), 1))*INDIRECT(ADDRESS(ROW()+(0), COLUMN()+(-1), 1)), 2)</f>
        <v>22885.9</v>
      </c>
    </row>
    <row r="25" spans="1:8" ht="13.50" thickBot="1" customHeight="1">
      <c r="A25" s="15"/>
      <c r="B25" s="15"/>
      <c r="C25" s="15"/>
      <c r="D25" s="15"/>
      <c r="E25" s="15"/>
      <c r="F25" s="9" t="s">
        <v>57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332886</v>
      </c>
    </row>
    <row r="26" spans="1:8" ht="13.50" thickBot="1" customHeight="1">
      <c r="A26" s="15">
        <v>2</v>
      </c>
      <c r="B26" s="15"/>
      <c r="C26" s="15"/>
      <c r="D26" s="15"/>
      <c r="E26" s="18" t="s">
        <v>58</v>
      </c>
      <c r="F26" s="18"/>
      <c r="G26" s="15"/>
      <c r="H26" s="15"/>
    </row>
    <row r="27" spans="1:8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3">
        <v>0.032</v>
      </c>
      <c r="G27" s="14">
        <v>8706.88</v>
      </c>
      <c r="H27" s="14">
        <f ca="1">ROUND(INDIRECT(ADDRESS(ROW()+(0), COLUMN()+(-2), 1))*INDIRECT(ADDRESS(ROW()+(0), COLUMN()+(-1), 1)), 2)</f>
        <v>278.62</v>
      </c>
    </row>
    <row r="28" spans="1:8" ht="13.50" thickBot="1" customHeight="1">
      <c r="A28" s="15"/>
      <c r="B28" s="15"/>
      <c r="C28" s="15"/>
      <c r="D28" s="15"/>
      <c r="E28" s="15"/>
      <c r="F28" s="9" t="s">
        <v>62</v>
      </c>
      <c r="G28" s="9"/>
      <c r="H28" s="17">
        <f ca="1">ROUND(SUM(INDIRECT(ADDRESS(ROW()+(-1), COLUMN()+(0), 1))), 2)</f>
        <v>278.62</v>
      </c>
    </row>
    <row r="29" spans="1:8" ht="13.50" thickBot="1" customHeight="1">
      <c r="A29" s="15">
        <v>3</v>
      </c>
      <c r="B29" s="15"/>
      <c r="C29" s="15"/>
      <c r="D29" s="15"/>
      <c r="E29" s="18" t="s">
        <v>63</v>
      </c>
      <c r="F29" s="18"/>
      <c r="G29" s="15"/>
      <c r="H29" s="15"/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0.333</v>
      </c>
      <c r="G30" s="12">
        <v>25476.9</v>
      </c>
      <c r="H30" s="12">
        <f ca="1">ROUND(INDIRECT(ADDRESS(ROW()+(0), COLUMN()+(-2), 1))*INDIRECT(ADDRESS(ROW()+(0), COLUMN()+(-1), 1)), 2)</f>
        <v>8483.81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0.865</v>
      </c>
      <c r="G31" s="12">
        <v>18348.8</v>
      </c>
      <c r="H31" s="12">
        <f ca="1">ROUND(INDIRECT(ADDRESS(ROW()+(0), COLUMN()+(-2), 1))*INDIRECT(ADDRESS(ROW()+(0), COLUMN()+(-1), 1)), 2)</f>
        <v>15871.7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0.173</v>
      </c>
      <c r="G32" s="12">
        <v>25476.9</v>
      </c>
      <c r="H32" s="12">
        <f ca="1">ROUND(INDIRECT(ADDRESS(ROW()+(0), COLUMN()+(-2), 1))*INDIRECT(ADDRESS(ROW()+(0), COLUMN()+(-1), 1)), 2)</f>
        <v>4407.51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0.173</v>
      </c>
      <c r="G33" s="12">
        <v>19044.7</v>
      </c>
      <c r="H33" s="12">
        <f ca="1">ROUND(INDIRECT(ADDRESS(ROW()+(0), COLUMN()+(-2), 1))*INDIRECT(ADDRESS(ROW()+(0), COLUMN()+(-1), 1)), 2)</f>
        <v>3294.72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1">
        <v>0.062</v>
      </c>
      <c r="G34" s="12">
        <v>26179.2</v>
      </c>
      <c r="H34" s="12">
        <f ca="1">ROUND(INDIRECT(ADDRESS(ROW()+(0), COLUMN()+(-2), 1))*INDIRECT(ADDRESS(ROW()+(0), COLUMN()+(-1), 1)), 2)</f>
        <v>1623.11</v>
      </c>
    </row>
    <row r="35" spans="1:8" ht="13.50" thickBot="1" customHeight="1">
      <c r="A35" s="1" t="s">
        <v>79</v>
      </c>
      <c r="B35" s="1"/>
      <c r="C35" s="10" t="s">
        <v>80</v>
      </c>
      <c r="D35" s="10"/>
      <c r="E35" s="1" t="s">
        <v>81</v>
      </c>
      <c r="F35" s="13">
        <v>0.062</v>
      </c>
      <c r="G35" s="14">
        <v>19044.7</v>
      </c>
      <c r="H35" s="14">
        <f ca="1">ROUND(INDIRECT(ADDRESS(ROW()+(0), COLUMN()+(-2), 1))*INDIRECT(ADDRESS(ROW()+(0), COLUMN()+(-1), 1)), 2)</f>
        <v>1180.77</v>
      </c>
    </row>
    <row r="36" spans="1:8" ht="13.50" thickBot="1" customHeight="1">
      <c r="A36" s="15"/>
      <c r="B36" s="15"/>
      <c r="C36" s="15"/>
      <c r="D36" s="15"/>
      <c r="E36" s="15"/>
      <c r="F36" s="9" t="s">
        <v>82</v>
      </c>
      <c r="G36" s="9"/>
      <c r="H3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34861.6</v>
      </c>
    </row>
    <row r="37" spans="1:8" ht="13.50" thickBot="1" customHeight="1">
      <c r="A37" s="15">
        <v>4</v>
      </c>
      <c r="B37" s="15"/>
      <c r="C37" s="15"/>
      <c r="D37" s="15"/>
      <c r="E37" s="18" t="s">
        <v>83</v>
      </c>
      <c r="F37" s="18"/>
      <c r="G37" s="15"/>
      <c r="H37" s="15"/>
    </row>
    <row r="38" spans="1:8" ht="13.50" thickBot="1" customHeight="1">
      <c r="A38" s="19"/>
      <c r="B38" s="19"/>
      <c r="C38" s="20" t="s">
        <v>84</v>
      </c>
      <c r="D38" s="20"/>
      <c r="E38" s="19" t="s">
        <v>85</v>
      </c>
      <c r="F38" s="13">
        <v>2</v>
      </c>
      <c r="G38" s="14">
        <f ca="1">ROUND(SUM(INDIRECT(ADDRESS(ROW()+(-2), COLUMN()+(1), 1)),INDIRECT(ADDRESS(ROW()+(-10), COLUMN()+(1), 1)),INDIRECT(ADDRESS(ROW()+(-13), COLUMN()+(1), 1))), 2)</f>
        <v>368026</v>
      </c>
      <c r="H38" s="14">
        <f ca="1">ROUND(INDIRECT(ADDRESS(ROW()+(0), COLUMN()+(-2), 1))*INDIRECT(ADDRESS(ROW()+(0), COLUMN()+(-1), 1))/100, 2)</f>
        <v>7360.52</v>
      </c>
    </row>
    <row r="39" spans="1:8" ht="13.50" thickBot="1" customHeight="1">
      <c r="A39" s="21" t="s">
        <v>86</v>
      </c>
      <c r="B39" s="21"/>
      <c r="C39" s="22"/>
      <c r="D39" s="22"/>
      <c r="E39" s="23"/>
      <c r="F39" s="24" t="s">
        <v>87</v>
      </c>
      <c r="G39" s="25"/>
      <c r="H39" s="26">
        <f ca="1">ROUND(SUM(INDIRECT(ADDRESS(ROW()+(-1), COLUMN()+(0), 1)),INDIRECT(ADDRESS(ROW()+(-3), COLUMN()+(0), 1)),INDIRECT(ADDRESS(ROW()+(-11), COLUMN()+(0), 1)),INDIRECT(ADDRESS(ROW()+(-14), COLUMN()+(0), 1))), 2)</f>
        <v>375387</v>
      </c>
    </row>
  </sheetData>
  <mergeCells count="7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B28"/>
    <mergeCell ref="C28:D28"/>
    <mergeCell ref="F28:G28"/>
    <mergeCell ref="A29:B29"/>
    <mergeCell ref="C29:D29"/>
    <mergeCell ref="E29:F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F36:G36"/>
    <mergeCell ref="A37:B37"/>
    <mergeCell ref="C37:D37"/>
    <mergeCell ref="E37:F37"/>
    <mergeCell ref="A38:B38"/>
    <mergeCell ref="C38:D38"/>
    <mergeCell ref="A39:E39"/>
    <mergeCell ref="F39:G39"/>
  </mergeCells>
  <pageMargins left="0.147638" right="0.147638" top="0.206693" bottom="0.206693" header="0.0" footer="0.0"/>
  <pageSetup paperSize="9" orientation="portrait"/>
  <rowBreaks count="0" manualBreakCount="0">
    </rowBreaks>
</worksheet>
</file>