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<sst xmlns="http://schemas.openxmlformats.org/spreadsheetml/2006/main" count="91" uniqueCount="91">
  <si>
    <t xml:space="preserve"/>
  </si>
  <si>
    <t xml:space="preserve">QAE021</t>
  </si>
  <si>
    <t xml:space="preserve">m²</t>
  </si>
  <si>
    <t xml:space="preserve">Cubierta plana transitable, no ventilada, con piso flotante sobre soportes, tipo invertida. Impermeabilización con mantos asfálticos, tipo monocapa mejorada.</t>
  </si>
  <si>
    <r>
      <rPr>
        <sz val="8.25"/>
        <color rgb="FF000000"/>
        <rFont val="Arial"/>
        <family val="2"/>
      </rPr>
      <t xml:space="preserve">Cubierta plana transitable, no ventilada, con piso flotante sobre soportes, tipo invertida, pendiente del 1% al 5%, para tráfico peatonal privado. FORMACIÓN DE PENDIENTES: mediante encintado de limatesas, limahoyas y juntas con maestras de ladrillo cerámico hueco doble y capa de arcilla expandida, vertida en seco y consolidada en su superficie con lechada de cemento, proporcionando una resistencia a compresión de 1 MPa y con una conductividad térmica de 0,087 W/(mK), con espesor medio de 10 cm; con capa de regularización de mortero de cemento, confeccionado en obra, dosificación 1:6 de 4 cm de espesor, acabado fratasado; IMPERMEABILIZACIÓN: tipo monocapa mejorada, adherida, formada por manto de betún modificado con elastómero SBS, de 3,5 mm de espesor, con armadura de fieltro de poliéster no tejido de 160 g/m², mejorada con manto de betún aditivado con plastómero APP, previa imprimación con emulsión asfáltica aniónica con cargas; CAPA SEPARADORA BAJO AISLAMIENTO: geotextil no tejido compuesto por fibras de poliéster unidas por agujeteado, (150 g/m²); AISLAMIENTO TÉRMICO: panel rígido de poliestireno extruido, de superficie lisa y mecanizado lateral a media madera, de 40 mm de espesor, resistencia a compresión &gt;= 300 kPa; CAPA SEPARADORA BAJO PROTECCIÓN: geotextil no tejido compuesto por fibras de poliéster unidas por agujeteado, (200 g/m²); CAPA DE PROTECCIÓN: piso flotante de baldosas de cemento de 40x40 cm, apoyadas sobre soportes regulables, de 30 a 50 mm.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</si>
  <si>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</si>
  <si>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</si>
  <si>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</si>
  <si>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</si>
  <si>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</si>
  <si>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</si>
  <si>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</si>
  <si>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mt04lvc010c</t>
  </si>
  <si>
    <t xml:space="preserve">Ud</t>
  </si>
  <si>
    <t xml:space="preserve">Ladrillo cerámico hueco doble, para revestir, 24x11,5x9 cm, densidad 780 kg/m³.</t>
  </si>
  <si>
    <t xml:space="preserve">mt01arl030a</t>
  </si>
  <si>
    <t xml:space="preserve">m³</t>
  </si>
  <si>
    <t xml:space="preserve">Arcilla expandida, suministrada en sacos.</t>
  </si>
  <si>
    <t xml:space="preserve">mt09lec020b</t>
  </si>
  <si>
    <t xml:space="preserve">m³</t>
  </si>
  <si>
    <t xml:space="preserve">Lechada de cemento CEM II/B-P 32,5 N 1/3.</t>
  </si>
  <si>
    <t xml:space="preserve">mt16pea020b</t>
  </si>
  <si>
    <t xml:space="preserve">m²</t>
  </si>
  <si>
    <t xml:space="preserve">Panel rígido de poliestireno expandido, mecanizado lateral recto, de 20 mm de espesor, resistencia térmica 0,55 m²K/W, conductividad térmica 0,036 W/(mK), para junta de contracción.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</si>
  <si>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</si>
  <si>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</si>
  <si>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</si>
  <si>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</si>
  <si>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</si>
  <si>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</si>
  <si>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</si>
  <si>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</si>
  <si>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</si>
  <si>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mt14lba010g</t>
  </si>
  <si>
    <t xml:space="preserve">m²</t>
  </si>
  <si>
    <t xml:space="preserve">Manto de betún modificado con elastómero SBS, de 3,5 mm de espesor, masa nominal 4 kg/m², con armadura de fieltro de poliéster no tejido de 160 g/m², de superficie no protegida.</t>
  </si>
  <si>
    <t xml:space="preserve">mt14lad010a</t>
  </si>
  <si>
    <t xml:space="preserve">m²</t>
  </si>
  <si>
    <t xml:space="preserve">Manto de betún aditivado con plastómero APP, de 2,5 mm de espesor, masa nominal 3 kg/m², con armadura de fieltro de fibra de vidrio de 60 g/m², de superficie no protegida.</t>
  </si>
  <si>
    <t xml:space="preserve">mt14iea020c</t>
  </si>
  <si>
    <t xml:space="preserve">kg</t>
  </si>
  <si>
    <t xml:space="preserve">Emulsión asfáltica aniónica con cargas.</t>
  </si>
  <si>
    <t xml:space="preserve">mt14gsa020bc</t>
  </si>
  <si>
    <t xml:space="preserve">m²</t>
  </si>
  <si>
    <t xml:space="preserve">Geotextil no tejido compuesto por fibras de poliéster unidas por agujeteado, con una resistencia a la tracción longitudinal de 1,88 kN/m, una resistencia a la tracción transversal de 1,49 kN/m, una apertura de cono al ensayo de perforación dinámica según ISO 13433 inferior a 40 mm, resistencia CBR a punzonamiento 0,3 kN y una masa superficial de 150 g/m².</t>
  </si>
  <si>
    <t xml:space="preserve">mt16pxa010aaq</t>
  </si>
  <si>
    <t xml:space="preserve">m²</t>
  </si>
  <si>
    <t xml:space="preserve">Panel rígido de poliestireno extruido, de superficie lisa y mecanizado lateral a media madera, de 40 mm de espesor, resistencia a compresión &gt;= 300 kPa, resistencia térmica 1,2 m²K/W, conductividad térmica 0,033 W/(mK), Euroclase E de reacción al fuego, con código de designación XPS-EN 13164-T1-CS(10/Y)300-DS(70,90)-DLT(2)5-CC(2/1,5/50)125-WL(T)0,7-WD(V)3-FTCD1.</t>
  </si>
  <si>
    <t xml:space="preserve">mt09mor010e</t>
  </si>
  <si>
    <t xml:space="preserve">m³</t>
  </si>
  <si>
    <t xml:space="preserve">Mortero de cemento CEM II/B-P 32,5 N tipo M-10, confeccionado en obra con 380 kg/m³ de cemento y una proporción en volumen 1/4.</t>
  </si>
  <si>
    <t xml:space="preserve">mt14gsa020ce</t>
  </si>
  <si>
    <t xml:space="preserve">m²</t>
  </si>
  <si>
    <t xml:space="preserve">Geotextil no tejido compuesto por fibras de poliéster unidas por agujeteado, con una resistencia a la tracción longitudinal de 1,63 kN/m, una resistencia a la tracción transversal de 2,08 kN/m, una apertura de cono al ensayo de perforación dinámica según ISO 13433 inferior a 27 mm, resistencia CBR a punzonamiento 0,4 kN y una masa superficial de 200 g/m².</t>
  </si>
  <si>
    <t xml:space="preserve">mt18acc030aa</t>
  </si>
  <si>
    <t xml:space="preserve">Ud</t>
  </si>
  <si>
    <t xml:space="preserve">Soporte regulable, de poliolefinas, con adición de carga mineral, de color negro, con 750 kg de capacidad mecánica a compresión y base redonda plana, para alturas entre 30 y 50 mm; estabilidad térmica de -25°C hasta 110°C; imputrescible, con resistencia al envejecimiento y a la intemperie.</t>
  </si>
  <si>
    <t xml:space="preserve">mt18bho010b</t>
  </si>
  <si>
    <t xml:space="preserve">m²</t>
  </si>
  <si>
    <t xml:space="preserve">Baldosa de cemento con acabado en garbancillo, de 40x40 cm.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</si>
  <si>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</si>
  <si>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</si>
  <si>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</si>
  <si>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</si>
  <si>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</si>
  <si>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</si>
  <si>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</si>
  <si>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</si>
  <si>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</si>
  <si>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</si>
  <si>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</si>
  <si>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</si>
  <si>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</si>
  <si>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mo029</t>
  </si>
  <si>
    <t xml:space="preserve">h</t>
  </si>
  <si>
    <t xml:space="preserve">Oficial 1ª aplicador de láminas y mantos impermeabilizantes.</t>
  </si>
  <si>
    <t xml:space="preserve">mo067</t>
  </si>
  <si>
    <t xml:space="preserve">h</t>
  </si>
  <si>
    <t xml:space="preserve">Ayudante aplicador de láminas y mantos impermeabilizantes.</t>
  </si>
  <si>
    <t xml:space="preserve">mo054</t>
  </si>
  <si>
    <t xml:space="preserve">h</t>
  </si>
  <si>
    <t xml:space="preserve">Oficial 1ª colocador de aislantes.</t>
  </si>
  <si>
    <t xml:space="preserve">mo101</t>
  </si>
  <si>
    <t xml:space="preserve">h</t>
  </si>
  <si>
    <t xml:space="preserve">Ayudante colocador de aislantes.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</si>
  <si>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</si>
  <si>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</si>
  <si>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</si>
  <si>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</si>
  <si>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$ 91.911,73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</si>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</sst>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65" customWidth="1"/>
    <col min="4" max="4" width="106.42" customWidth="1"/>
    <col min="5" max="5" width="205.70" customWidth="1"/>
    <col min="6" max="6" width="11.22" customWidth="1"/>
    <col min="7" max="7" width="14.79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2" t="s">
        <v>3</v>
      </c>
      <c r="D3" s="2"/>
    </row>
    <row r="5" spans="1:8" ht="129.00" thickBot="1" customHeight="1">
      <c r="A5" s="5" t="s">
        <v>4</v>
      </c>
      <c r="B5" s="5"/>
      <c r="C5" s="5"/>
      <c r="D5" s="5"/>
    </row>
    <row r="8" spans="1:8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9" t="s">
        <v>11</v>
      </c>
      <c r="E9" s="9"/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3</v>
      </c>
      <c r="G10" s="12">
        <v>705.72</v>
      </c>
      <c r="H10" s="12">
        <f ca="1">ROUND(INDIRECT(ADDRESS(ROW()+(0), COLUMN()+(-2), 1))*INDIRECT(ADDRESS(ROW()+(0), COLUMN()+(-1), 1)), 2)</f>
        <v>2117.16</v>
      </c>
    </row>
    <row r="11" spans="1:8" ht="13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0.1</v>
      </c>
      <c r="G11" s="12">
        <v>362319</v>
      </c>
      <c r="H11" s="12">
        <f ca="1">ROUND(INDIRECT(ADDRESS(ROW()+(0), COLUMN()+(-2), 1))*INDIRECT(ADDRESS(ROW()+(0), COLUMN()+(-1), 1)), 2)</f>
        <v>36231.9</v>
      </c>
    </row>
    <row r="12" spans="1:8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0.01</v>
      </c>
      <c r="G12" s="12">
        <v>237295</v>
      </c>
      <c r="H12" s="12">
        <f ca="1">ROUND(INDIRECT(ADDRESS(ROW()+(0), COLUMN()+(-2), 1))*INDIRECT(ADDRESS(ROW()+(0), COLUMN()+(-1), 1)), 2)</f>
        <v>2372.95</v>
      </c>
    </row>
    <row r="13" spans="1:8" ht="13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0.01</v>
      </c>
      <c r="G13" s="12">
        <v>7840.25</v>
      </c>
      <c r="H13" s="12">
        <f ca="1">ROUND(INDIRECT(ADDRESS(ROW()+(0), COLUMN()+(-2), 1))*INDIRECT(ADDRESS(ROW()+(0), COLUMN()+(-1), 1)), 2)</f>
        <v>78.4</v>
      </c>
    </row>
    <row r="14" spans="1:8" ht="13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1">
        <v>0.008</v>
      </c>
      <c r="G14" s="12">
        <v>3281.16</v>
      </c>
      <c r="H14" s="12">
        <f ca="1">ROUND(INDIRECT(ADDRESS(ROW()+(0), COLUMN()+(-2), 1))*INDIRECT(ADDRESS(ROW()+(0), COLUMN()+(-1), 1)), 2)</f>
        <v>26.25</v>
      </c>
    </row>
    <row r="15" spans="1:8" ht="13.5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1">
        <v>0.065</v>
      </c>
      <c r="G15" s="12">
        <v>45136</v>
      </c>
      <c r="H15" s="12">
        <f ca="1">ROUND(INDIRECT(ADDRESS(ROW()+(0), COLUMN()+(-2), 1))*INDIRECT(ADDRESS(ROW()+(0), COLUMN()+(-1), 1)), 2)</f>
        <v>2933.84</v>
      </c>
    </row>
    <row r="16" spans="1:8" ht="13.50" thickBot="1" customHeight="1">
      <c r="A16" s="1" t="s">
        <v>30</v>
      </c>
      <c r="B16" s="1"/>
      <c r="C16" s="10" t="s">
        <v>31</v>
      </c>
      <c r="D16" s="1" t="s">
        <v>32</v>
      </c>
      <c r="E16" s="1"/>
      <c r="F16" s="11">
        <v>10</v>
      </c>
      <c r="G16" s="12">
        <v>483.43</v>
      </c>
      <c r="H16" s="12">
        <f ca="1">ROUND(INDIRECT(ADDRESS(ROW()+(0), COLUMN()+(-2), 1))*INDIRECT(ADDRESS(ROW()+(0), COLUMN()+(-1), 1)), 2)</f>
        <v>4834.3</v>
      </c>
    </row>
    <row r="17" spans="1:8" ht="13.50" thickBot="1" customHeight="1">
      <c r="A17" s="1" t="s">
        <v>33</v>
      </c>
      <c r="B17" s="1"/>
      <c r="C17" s="10" t="s">
        <v>34</v>
      </c>
      <c r="D17" s="1" t="s">
        <v>35</v>
      </c>
      <c r="E17" s="1"/>
      <c r="F17" s="11">
        <v>1.1</v>
      </c>
      <c r="G17" s="12">
        <v>37380.1</v>
      </c>
      <c r="H17" s="12">
        <f ca="1">ROUND(INDIRECT(ADDRESS(ROW()+(0), COLUMN()+(-2), 1))*INDIRECT(ADDRESS(ROW()+(0), COLUMN()+(-1), 1)), 2)</f>
        <v>41118.1</v>
      </c>
    </row>
    <row r="18" spans="1:8" ht="13.50" thickBot="1" customHeight="1">
      <c r="A18" s="1" t="s">
        <v>36</v>
      </c>
      <c r="B18" s="1"/>
      <c r="C18" s="10" t="s">
        <v>37</v>
      </c>
      <c r="D18" s="1" t="s">
        <v>38</v>
      </c>
      <c r="E18" s="1"/>
      <c r="F18" s="11">
        <v>1.1</v>
      </c>
      <c r="G18" s="12">
        <v>18428.3</v>
      </c>
      <c r="H18" s="12">
        <f ca="1">ROUND(INDIRECT(ADDRESS(ROW()+(0), COLUMN()+(-2), 1))*INDIRECT(ADDRESS(ROW()+(0), COLUMN()+(-1), 1)), 2)</f>
        <v>20271.1</v>
      </c>
    </row>
    <row r="19" spans="1:8" ht="13.50" thickBot="1" customHeight="1">
      <c r="A19" s="1" t="s">
        <v>39</v>
      </c>
      <c r="B19" s="1"/>
      <c r="C19" s="10" t="s">
        <v>40</v>
      </c>
      <c r="D19" s="1" t="s">
        <v>41</v>
      </c>
      <c r="E19" s="1"/>
      <c r="F19" s="11">
        <v>0.3</v>
      </c>
      <c r="G19" s="12">
        <v>17800</v>
      </c>
      <c r="H19" s="12">
        <f ca="1">ROUND(INDIRECT(ADDRESS(ROW()+(0), COLUMN()+(-2), 1))*INDIRECT(ADDRESS(ROW()+(0), COLUMN()+(-1), 1)), 2)</f>
        <v>5340.02</v>
      </c>
    </row>
    <row r="20" spans="1:8" ht="13.50" thickBot="1" customHeight="1">
      <c r="A20" s="1" t="s">
        <v>42</v>
      </c>
      <c r="B20" s="1"/>
      <c r="C20" s="10" t="s">
        <v>43</v>
      </c>
      <c r="D20" s="1" t="s">
        <v>44</v>
      </c>
      <c r="E20" s="1"/>
      <c r="F20" s="11">
        <v>2.1</v>
      </c>
      <c r="G20" s="12">
        <v>3664.72</v>
      </c>
      <c r="H20" s="12">
        <f ca="1">ROUND(INDIRECT(ADDRESS(ROW()+(0), COLUMN()+(-2), 1))*INDIRECT(ADDRESS(ROW()+(0), COLUMN()+(-1), 1)), 2)</f>
        <v>7695.91</v>
      </c>
    </row>
    <row r="21" spans="1:8" ht="13.50" thickBot="1" customHeight="1">
      <c r="A21" s="1" t="s">
        <v>45</v>
      </c>
      <c r="B21" s="1"/>
      <c r="C21" s="10" t="s">
        <v>46</v>
      </c>
      <c r="D21" s="1" t="s">
        <v>47</v>
      </c>
      <c r="E21" s="1"/>
      <c r="F21" s="11">
        <v>1.05</v>
      </c>
      <c r="G21" s="12">
        <v>45953.2</v>
      </c>
      <c r="H21" s="12">
        <f ca="1">ROUND(INDIRECT(ADDRESS(ROW()+(0), COLUMN()+(-2), 1))*INDIRECT(ADDRESS(ROW()+(0), COLUMN()+(-1), 1)), 2)</f>
        <v>48250.9</v>
      </c>
    </row>
    <row r="22" spans="1:8" ht="13.50" thickBot="1" customHeight="1">
      <c r="A22" s="1" t="s">
        <v>48</v>
      </c>
      <c r="B22" s="1"/>
      <c r="C22" s="10" t="s">
        <v>49</v>
      </c>
      <c r="D22" s="1" t="s">
        <v>50</v>
      </c>
      <c r="E22" s="1"/>
      <c r="F22" s="11">
        <v>0.04</v>
      </c>
      <c r="G22" s="12">
        <v>280918</v>
      </c>
      <c r="H22" s="12">
        <f ca="1">ROUND(INDIRECT(ADDRESS(ROW()+(0), COLUMN()+(-2), 1))*INDIRECT(ADDRESS(ROW()+(0), COLUMN()+(-1), 1)), 2)</f>
        <v>11236.7</v>
      </c>
    </row>
    <row r="23" spans="1:8" ht="13.50" thickBot="1" customHeight="1">
      <c r="A23" s="1" t="s">
        <v>51</v>
      </c>
      <c r="B23" s="1"/>
      <c r="C23" s="10" t="s">
        <v>52</v>
      </c>
      <c r="D23" s="1" t="s">
        <v>53</v>
      </c>
      <c r="E23" s="1"/>
      <c r="F23" s="11">
        <v>1.05</v>
      </c>
      <c r="G23" s="12">
        <v>5025.9</v>
      </c>
      <c r="H23" s="12">
        <f ca="1">ROUND(INDIRECT(ADDRESS(ROW()+(0), COLUMN()+(-2), 1))*INDIRECT(ADDRESS(ROW()+(0), COLUMN()+(-1), 1)), 2)</f>
        <v>5277.2</v>
      </c>
    </row>
    <row r="24" spans="1:8" ht="13.50" thickBot="1" customHeight="1">
      <c r="A24" s="1" t="s">
        <v>54</v>
      </c>
      <c r="B24" s="1"/>
      <c r="C24" s="10" t="s">
        <v>55</v>
      </c>
      <c r="D24" s="1" t="s">
        <v>56</v>
      </c>
      <c r="E24" s="1"/>
      <c r="F24" s="11">
        <v>7.5</v>
      </c>
      <c r="G24" s="12">
        <v>2834.56</v>
      </c>
      <c r="H24" s="12">
        <f ca="1">ROUND(INDIRECT(ADDRESS(ROW()+(0), COLUMN()+(-2), 1))*INDIRECT(ADDRESS(ROW()+(0), COLUMN()+(-1), 1)), 2)</f>
        <v>21259.2</v>
      </c>
    </row>
    <row r="25" spans="1:8" ht="13.50" thickBot="1" customHeight="1">
      <c r="A25" s="1" t="s">
        <v>57</v>
      </c>
      <c r="B25" s="1"/>
      <c r="C25" s="10" t="s">
        <v>58</v>
      </c>
      <c r="D25" s="1" t="s">
        <v>59</v>
      </c>
      <c r="E25" s="1"/>
      <c r="F25" s="13">
        <v>1.05</v>
      </c>
      <c r="G25" s="14">
        <v>21796.1</v>
      </c>
      <c r="H25" s="14">
        <f ca="1">ROUND(INDIRECT(ADDRESS(ROW()+(0), COLUMN()+(-2), 1))*INDIRECT(ADDRESS(ROW()+(0), COLUMN()+(-1), 1)), 2)</f>
        <v>22885.9</v>
      </c>
    </row>
    <row r="26" spans="1:8" ht="13.50" thickBot="1" customHeight="1">
      <c r="A26" s="15"/>
      <c r="B26" s="15"/>
      <c r="C26" s="15"/>
      <c r="D26" s="15"/>
      <c r="E26" s="15"/>
      <c r="F26" s="9" t="s">
        <v>60</v>
      </c>
      <c r="G26" s="9"/>
      <c r="H2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231930</v>
      </c>
    </row>
    <row r="27" spans="1:8" ht="13.50" thickBot="1" customHeight="1">
      <c r="A27" s="15">
        <v>2</v>
      </c>
      <c r="B27" s="15"/>
      <c r="C27" s="15"/>
      <c r="D27" s="18" t="s">
        <v>61</v>
      </c>
      <c r="E27" s="18"/>
      <c r="F27" s="18"/>
      <c r="G27" s="15"/>
      <c r="H27" s="15"/>
    </row>
    <row r="28" spans="1:8" ht="13.50" thickBot="1" customHeight="1">
      <c r="A28" s="1" t="s">
        <v>62</v>
      </c>
      <c r="B28" s="1"/>
      <c r="C28" s="10" t="s">
        <v>63</v>
      </c>
      <c r="D28" s="1" t="s">
        <v>64</v>
      </c>
      <c r="E28" s="1"/>
      <c r="F28" s="13">
        <v>0.032</v>
      </c>
      <c r="G28" s="14">
        <v>8706.88</v>
      </c>
      <c r="H28" s="14">
        <f ca="1">ROUND(INDIRECT(ADDRESS(ROW()+(0), COLUMN()+(-2), 1))*INDIRECT(ADDRESS(ROW()+(0), COLUMN()+(-1), 1)), 2)</f>
        <v>278.62</v>
      </c>
    </row>
    <row r="29" spans="1:8" ht="13.50" thickBot="1" customHeight="1">
      <c r="A29" s="15"/>
      <c r="B29" s="15"/>
      <c r="C29" s="15"/>
      <c r="D29" s="15"/>
      <c r="E29" s="15"/>
      <c r="F29" s="9" t="s">
        <v>65</v>
      </c>
      <c r="G29" s="9"/>
      <c r="H29" s="17">
        <f ca="1">ROUND(SUM(INDIRECT(ADDRESS(ROW()+(-1), COLUMN()+(0), 1))), 2)</f>
        <v>278.62</v>
      </c>
    </row>
    <row r="30" spans="1:8" ht="13.50" thickBot="1" customHeight="1">
      <c r="A30" s="15">
        <v>3</v>
      </c>
      <c r="B30" s="15"/>
      <c r="C30" s="15"/>
      <c r="D30" s="18" t="s">
        <v>66</v>
      </c>
      <c r="E30" s="18"/>
      <c r="F30" s="18"/>
      <c r="G30" s="15"/>
      <c r="H30" s="15"/>
    </row>
    <row r="31" spans="1:8" ht="13.50" thickBot="1" customHeight="1">
      <c r="A31" s="1" t="s">
        <v>67</v>
      </c>
      <c r="B31" s="1"/>
      <c r="C31" s="10" t="s">
        <v>68</v>
      </c>
      <c r="D31" s="1" t="s">
        <v>69</v>
      </c>
      <c r="E31" s="1"/>
      <c r="F31" s="11">
        <v>0.333</v>
      </c>
      <c r="G31" s="12">
        <v>25476.9</v>
      </c>
      <c r="H31" s="12">
        <f ca="1">ROUND(INDIRECT(ADDRESS(ROW()+(0), COLUMN()+(-2), 1))*INDIRECT(ADDRESS(ROW()+(0), COLUMN()+(-1), 1)), 2)</f>
        <v>8483.81</v>
      </c>
    </row>
    <row r="32" spans="1:8" ht="13.50" thickBot="1" customHeight="1">
      <c r="A32" s="1" t="s">
        <v>70</v>
      </c>
      <c r="B32" s="1"/>
      <c r="C32" s="10" t="s">
        <v>71</v>
      </c>
      <c r="D32" s="1" t="s">
        <v>72</v>
      </c>
      <c r="E32" s="1"/>
      <c r="F32" s="11">
        <v>0.865</v>
      </c>
      <c r="G32" s="12">
        <v>18348.8</v>
      </c>
      <c r="H32" s="12">
        <f ca="1">ROUND(INDIRECT(ADDRESS(ROW()+(0), COLUMN()+(-2), 1))*INDIRECT(ADDRESS(ROW()+(0), COLUMN()+(-1), 1)), 2)</f>
        <v>15871.7</v>
      </c>
    </row>
    <row r="33" spans="1:8" ht="13.50" thickBot="1" customHeight="1">
      <c r="A33" s="1" t="s">
        <v>73</v>
      </c>
      <c r="B33" s="1"/>
      <c r="C33" s="10" t="s">
        <v>74</v>
      </c>
      <c r="D33" s="1" t="s">
        <v>75</v>
      </c>
      <c r="E33" s="1"/>
      <c r="F33" s="11">
        <v>0.198</v>
      </c>
      <c r="G33" s="12">
        <v>25476.9</v>
      </c>
      <c r="H33" s="12">
        <f ca="1">ROUND(INDIRECT(ADDRESS(ROW()+(0), COLUMN()+(-2), 1))*INDIRECT(ADDRESS(ROW()+(0), COLUMN()+(-1), 1)), 2)</f>
        <v>5044.43</v>
      </c>
    </row>
    <row r="34" spans="1:8" ht="13.50" thickBot="1" customHeight="1">
      <c r="A34" s="1" t="s">
        <v>76</v>
      </c>
      <c r="B34" s="1"/>
      <c r="C34" s="10" t="s">
        <v>77</v>
      </c>
      <c r="D34" s="1" t="s">
        <v>78</v>
      </c>
      <c r="E34" s="1"/>
      <c r="F34" s="11">
        <v>0.198</v>
      </c>
      <c r="G34" s="12">
        <v>19044.7</v>
      </c>
      <c r="H34" s="12">
        <f ca="1">ROUND(INDIRECT(ADDRESS(ROW()+(0), COLUMN()+(-2), 1))*INDIRECT(ADDRESS(ROW()+(0), COLUMN()+(-1), 1)), 2)</f>
        <v>3770.84</v>
      </c>
    </row>
    <row r="35" spans="1:8" ht="13.50" thickBot="1" customHeight="1">
      <c r="A35" s="1" t="s">
        <v>79</v>
      </c>
      <c r="B35" s="1"/>
      <c r="C35" s="10" t="s">
        <v>80</v>
      </c>
      <c r="D35" s="1" t="s">
        <v>81</v>
      </c>
      <c r="E35" s="1"/>
      <c r="F35" s="11">
        <v>0.062</v>
      </c>
      <c r="G35" s="12">
        <v>26179.2</v>
      </c>
      <c r="H35" s="12">
        <f ca="1">ROUND(INDIRECT(ADDRESS(ROW()+(0), COLUMN()+(-2), 1))*INDIRECT(ADDRESS(ROW()+(0), COLUMN()+(-1), 1)), 2)</f>
        <v>1623.11</v>
      </c>
    </row>
    <row r="36" spans="1:8" ht="13.50" thickBot="1" customHeight="1">
      <c r="A36" s="1" t="s">
        <v>82</v>
      </c>
      <c r="B36" s="1"/>
      <c r="C36" s="10" t="s">
        <v>83</v>
      </c>
      <c r="D36" s="1" t="s">
        <v>84</v>
      </c>
      <c r="E36" s="1"/>
      <c r="F36" s="13">
        <v>0.062</v>
      </c>
      <c r="G36" s="14">
        <v>19044.7</v>
      </c>
      <c r="H36" s="14">
        <f ca="1">ROUND(INDIRECT(ADDRESS(ROW()+(0), COLUMN()+(-2), 1))*INDIRECT(ADDRESS(ROW()+(0), COLUMN()+(-1), 1)), 2)</f>
        <v>1180.77</v>
      </c>
    </row>
    <row r="37" spans="1:8" ht="13.50" thickBot="1" customHeight="1">
      <c r="A37" s="15"/>
      <c r="B37" s="15"/>
      <c r="C37" s="15"/>
      <c r="D37" s="15"/>
      <c r="E37" s="15"/>
      <c r="F37" s="9" t="s">
        <v>85</v>
      </c>
      <c r="G37" s="9"/>
      <c r="H3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35974.6</v>
      </c>
    </row>
    <row r="38" spans="1:8" ht="13.50" thickBot="1" customHeight="1">
      <c r="A38" s="15">
        <v>4</v>
      </c>
      <c r="B38" s="15"/>
      <c r="C38" s="15"/>
      <c r="D38" s="18" t="s">
        <v>86</v>
      </c>
      <c r="E38" s="18"/>
      <c r="F38" s="18"/>
      <c r="G38" s="15"/>
      <c r="H38" s="15"/>
    </row>
    <row r="39" spans="1:8" ht="13.50" thickBot="1" customHeight="1">
      <c r="A39" s="19"/>
      <c r="B39" s="19"/>
      <c r="C39" s="20" t="s">
        <v>87</v>
      </c>
      <c r="D39" s="19" t="s">
        <v>88</v>
      </c>
      <c r="E39" s="19"/>
      <c r="F39" s="13">
        <v>2</v>
      </c>
      <c r="G39" s="14">
        <f ca="1">ROUND(SUM(INDIRECT(ADDRESS(ROW()+(-2), COLUMN()+(1), 1)),INDIRECT(ADDRESS(ROW()+(-10), COLUMN()+(1), 1)),INDIRECT(ADDRESS(ROW()+(-13), COLUMN()+(1), 1))), 2)</f>
        <v>268183</v>
      </c>
      <c r="H39" s="14">
        <f ca="1">ROUND(INDIRECT(ADDRESS(ROW()+(0), COLUMN()+(-2), 1))*INDIRECT(ADDRESS(ROW()+(0), COLUMN()+(-1), 1))/100, 2)</f>
        <v>5363.66</v>
      </c>
    </row>
    <row r="40" spans="1:8" ht="13.50" thickBot="1" customHeight="1">
      <c r="A40" s="21" t="s">
        <v>89</v>
      </c>
      <c r="B40" s="21"/>
      <c r="C40" s="22"/>
      <c r="D40" s="23"/>
      <c r="E40" s="23"/>
      <c r="F40" s="24" t="s">
        <v>90</v>
      </c>
      <c r="G40" s="25"/>
      <c r="H40" s="26">
        <f ca="1">ROUND(SUM(INDIRECT(ADDRESS(ROW()+(-1), COLUMN()+(0), 1)),INDIRECT(ADDRESS(ROW()+(-3), COLUMN()+(0), 1)),INDIRECT(ADDRESS(ROW()+(-11), COLUMN()+(0), 1)),INDIRECT(ADDRESS(ROW()+(-14), COLUMN()+(0), 1))), 2)</f>
        <v>273547</v>
      </c>
    </row>
  </sheetData>
  <mergeCells count="72">
    <mergeCell ref="A1:H1"/>
    <mergeCell ref="C3:D3"/>
    <mergeCell ref="A5:D5"/>
    <mergeCell ref="A8:B8"/>
    <mergeCell ref="D8:E8"/>
    <mergeCell ref="A9:B9"/>
    <mergeCell ref="D9:F9"/>
    <mergeCell ref="A10:B10"/>
    <mergeCell ref="D10:E10"/>
    <mergeCell ref="A11:B11"/>
    <mergeCell ref="D11:E11"/>
    <mergeCell ref="A12:B12"/>
    <mergeCell ref="D12:E12"/>
    <mergeCell ref="A13:B13"/>
    <mergeCell ref="D13:E13"/>
    <mergeCell ref="A14:B14"/>
    <mergeCell ref="D14:E14"/>
    <mergeCell ref="A15:B15"/>
    <mergeCell ref="D15:E15"/>
    <mergeCell ref="A16:B16"/>
    <mergeCell ref="D16:E16"/>
    <mergeCell ref="A17:B17"/>
    <mergeCell ref="D17:E17"/>
    <mergeCell ref="A18:B18"/>
    <mergeCell ref="D18:E18"/>
    <mergeCell ref="A19:B19"/>
    <mergeCell ref="D19:E19"/>
    <mergeCell ref="A20:B20"/>
    <mergeCell ref="D20:E20"/>
    <mergeCell ref="A21:B21"/>
    <mergeCell ref="D21:E21"/>
    <mergeCell ref="A22:B22"/>
    <mergeCell ref="D22:E22"/>
    <mergeCell ref="A23:B23"/>
    <mergeCell ref="D23:E23"/>
    <mergeCell ref="A24:B24"/>
    <mergeCell ref="D24:E24"/>
    <mergeCell ref="A25:B25"/>
    <mergeCell ref="D25:E25"/>
    <mergeCell ref="A26:B26"/>
    <mergeCell ref="D26:E26"/>
    <mergeCell ref="F26:G26"/>
    <mergeCell ref="A27:B27"/>
    <mergeCell ref="D27:F27"/>
    <mergeCell ref="A28:B28"/>
    <mergeCell ref="D28:E28"/>
    <mergeCell ref="A29:B29"/>
    <mergeCell ref="D29:E29"/>
    <mergeCell ref="F29:G29"/>
    <mergeCell ref="A30:B30"/>
    <mergeCell ref="D30:F30"/>
    <mergeCell ref="A31:B31"/>
    <mergeCell ref="D31:E31"/>
    <mergeCell ref="A32:B32"/>
    <mergeCell ref="D32:E32"/>
    <mergeCell ref="A33:B33"/>
    <mergeCell ref="D33:E33"/>
    <mergeCell ref="A34:B34"/>
    <mergeCell ref="D34:E34"/>
    <mergeCell ref="A35:B35"/>
    <mergeCell ref="D35:E35"/>
    <mergeCell ref="A36:B36"/>
    <mergeCell ref="D36:E36"/>
    <mergeCell ref="A37:B37"/>
    <mergeCell ref="D37:E37"/>
    <mergeCell ref="F37:G37"/>
    <mergeCell ref="A38:B38"/>
    <mergeCell ref="D38:F38"/>
    <mergeCell ref="A39:B39"/>
    <mergeCell ref="D39:E39"/>
    <mergeCell ref="A40:E40"/>
    <mergeCell ref="F40:G40"/>
  </mergeCells>
  <pageMargins left="0.147638" right="0.147638" top="0.206693" bottom="0.206693" header="0.0" footer="0.0"/>
  <pageSetup paperSize="9" orientation="portrait"/>
  <rowBreaks count="0" manualBreakCount="0">
    </rowBreaks>
</worksheet>
</file>