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<sst xmlns="http://schemas.openxmlformats.org/spreadsheetml/2006/main" count="73" uniqueCount="73">
  <si>
    <t xml:space="preserve"/>
  </si>
  <si>
    <t xml:space="preserve">QAG021</t>
  </si>
  <si>
    <t xml:space="preserve">m²</t>
  </si>
  <si>
    <t xml:space="preserve">Cubierta plana transitable, no ventilada, con piso flotante aislante, tipo invertida. Impermeabilización con mantos asfálticos, tipo monocapa mejorada.</t>
  </si>
  <si>
    <r>
      <rPr>
        <sz val="8.25"/>
        <color rgb="FF000000"/>
        <rFont val="Arial"/>
        <family val="2"/>
      </rPr>
      <t xml:space="preserve">Cubierta plana transitable, no ventilada, con piso flotante aislante, tipo invertida, pendiente del 1% al 5%, para tráfico peatonal privado. FORMACIÓN DE PENDIENTES: mediante encintado de limatesas, limahoyas y juntas con maestras de ladrillo cerámico hueco doble y capa de arcilla expandida, vertida en seco y consolidada en su superficie con lechada de cemento, proporcionando una resistencia a compresión de 1 MPa y con una conductividad térmica de 0,087 W/(mK), con espesor medio de 10 cm; con capa de regularización de mortero de cemento, confeccionado en obra, dosificación 1:6 de 4 cm de espesor, acabado fratasado; IMPERMEABILIZACIÓN: tipo monocapa mejorada, adherida, formada por manto de betún modificado con elastómero SBS, de 3,5 mm de espesor, con armadura de fieltro de poliéster no tejido de 160 g/m², mejorada con manto de betún aditivado con plastómero APP, previa imprimación con emulsión asfáltica aniónica con cargas; CAPA SEPARADORA BAJO PROTECCIÓN: geotextil no tejido compuesto por fibras de poliéster unidas por agujeteado, (200 g/m²); CAPA DE PROTECCIÓN Y AISLAMIENTO TÉRMICO: piso flotante de baldosas aislantes, formadas por 35 mm de mortero y 40 mm de poliestireno extruido, de 600x600 mm, color gris, acabado poroso, colocadas directamente sobre la capa separadora. El precio no incluye la ejecución y el sellado de las juntas ni la ejecución de remates en los encuentros con paramentos y desagües.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</si>
  <si>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</si>
  <si>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</si>
  <si>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</si>
  <si>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</si>
  <si>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</si>
  <si>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</si>
  <si>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</si>
  <si>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mt04lvc010c</t>
  </si>
  <si>
    <t xml:space="preserve">Ud</t>
  </si>
  <si>
    <t xml:space="preserve">Ladrillo cerámico hueco doble, para revestir, 24x11,5x9 cm, densidad 780 kg/m³.</t>
  </si>
  <si>
    <t xml:space="preserve">mt01arl030a</t>
  </si>
  <si>
    <t xml:space="preserve">m³</t>
  </si>
  <si>
    <t xml:space="preserve">Arcilla expandida, suministrada en sacos.</t>
  </si>
  <si>
    <t xml:space="preserve">mt09lec020b</t>
  </si>
  <si>
    <t xml:space="preserve">m³</t>
  </si>
  <si>
    <t xml:space="preserve">Lechada de cemento CEM II/B-P 32,5 N 1/3.</t>
  </si>
  <si>
    <t xml:space="preserve">mt16pea020b</t>
  </si>
  <si>
    <t xml:space="preserve">m²</t>
  </si>
  <si>
    <t xml:space="preserve">Panel rígido de poliestireno expandido, mecanizado lateral recto, de 20 mm de espesor, resistencia térmica 0,55 m²K/W, conductividad térmica 0,036 W/(mK), para junta de contracción.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</si>
  <si>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</si>
  <si>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</si>
  <si>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</si>
  <si>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</si>
  <si>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</si>
  <si>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</si>
  <si>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mt08cem000d</t>
  </si>
  <si>
    <t xml:space="preserve">kg</t>
  </si>
  <si>
    <t xml:space="preserve">Cemento gris en sacos.</t>
  </si>
  <si>
    <t xml:space="preserve">mt14lba010g</t>
  </si>
  <si>
    <t xml:space="preserve">m²</t>
  </si>
  <si>
    <t xml:space="preserve">Manto de betún modificado con elastómero SBS, de 3,5 mm de espesor, masa nominal 4 kg/m², con armadura de fieltro de poliéster no tejido de 160 g/m², de superficie no protegida.</t>
  </si>
  <si>
    <t xml:space="preserve">mt14lad010a</t>
  </si>
  <si>
    <t xml:space="preserve">m²</t>
  </si>
  <si>
    <t xml:space="preserve">Manto de betún aditivado con plastómero APP, de 2,5 mm de espesor, masa nominal 3 kg/m², con armadura de fieltro de fibra de vidrio de 60 g/m², de superficie no protegida.</t>
  </si>
  <si>
    <t xml:space="preserve">mt14iea020c</t>
  </si>
  <si>
    <t xml:space="preserve">kg</t>
  </si>
  <si>
    <t xml:space="preserve">Emulsión asfáltica aniónica con cargas.</t>
  </si>
  <si>
    <t xml:space="preserve">mt14gsa020ce</t>
  </si>
  <si>
    <t xml:space="preserve">m²</t>
  </si>
  <si>
    <t xml:space="preserve">Geotextil no tejido compuesto por fibras de poliéster unidas por agujeteado, con una resistencia a la tracción longitudinal de 1,63 kN/m, una resistencia a la tracción transversal de 2,08 kN/m, una apertura de cono al ensayo de perforación dinámica según ISO 13433 inferior a 27 mm, resistencia CBR a punzonamiento 0,4 kN y una masa superficial de 200 g/m².</t>
  </si>
  <si>
    <t xml:space="preserve">mt15lfs010a</t>
  </si>
  <si>
    <t xml:space="preserve">m²</t>
  </si>
  <si>
    <t xml:space="preserve">Baldosa aislante, formada por 35 mm de mortero y 40 mm de poliestireno extruido, conductividad térmica 0,033 W/(mK).</t>
  </si>
  <si>
    <t xml:space="preserve">Subtotal materiales:</t>
  </si>
  <si>
    <t xml:space="preserve">Equipo</t>
  </si>
  <si>
    <t xml:space="preserve">mq06hor010</t>
  </si>
  <si>
    <t xml:space="preserve">h</t>
  </si>
  <si>
    <t xml:space="preserve">Concretera eléctrica con una capacidad de amasado de 160 l.</t>
  </si>
  <si>
    <t xml:space="preserve">Subtotal equipo:</t>
  </si>
  <si>
    <t xml:space="preserve">Mano de obra</t>
  </si>
  <si>
    <t xml:space="preserve">mo020</t>
  </si>
  <si>
    <t xml:space="preserve">h</t>
  </si>
  <si>
    <t xml:space="preserve">Oficial 1ª obra blanca.</t>
  </si>
  <si>
    <t xml:space="preserve">mo113</t>
  </si>
  <si>
    <t xml:space="preserve">h</t>
  </si>
  <si>
    <t xml:space="preserve">Peón de obra blanca.</t>
  </si>
  <si>
    <t xml:space="preserve">mo029</t>
  </si>
  <si>
    <t xml:space="preserve">h</t>
  </si>
  <si>
    <t xml:space="preserve">Oficial 1ª aplicador de láminas y mantos impermeabilizantes.</t>
  </si>
  <si>
    <t xml:space="preserve">mo067</t>
  </si>
  <si>
    <t xml:space="preserve">h</t>
  </si>
  <si>
    <t xml:space="preserve">Ayudante aplicador de láminas y mantos impermeabilizantes.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</si>
  <si>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</si>
  <si>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</si>
  <si>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</si>
  <si>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</si>
  <si>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$ 97.789,33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</si>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</sst>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93" customWidth="1"/>
    <col min="3" max="3" width="1.36" customWidth="1"/>
    <col min="4" max="4" width="6.29" customWidth="1"/>
    <col min="5" max="5" width="67.83" customWidth="1"/>
    <col min="6" max="6" width="11.22" customWidth="1"/>
    <col min="7" max="7" width="14.79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118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3</v>
      </c>
      <c r="G10" s="12">
        <v>705.72</v>
      </c>
      <c r="H10" s="12">
        <f ca="1">ROUND(INDIRECT(ADDRESS(ROW()+(0), COLUMN()+(-2), 1))*INDIRECT(ADDRESS(ROW()+(0), COLUMN()+(-1), 1)), 2)</f>
        <v>2117.16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0.1</v>
      </c>
      <c r="G11" s="12">
        <v>362319</v>
      </c>
      <c r="H11" s="12">
        <f ca="1">ROUND(INDIRECT(ADDRESS(ROW()+(0), COLUMN()+(-2), 1))*INDIRECT(ADDRESS(ROW()+(0), COLUMN()+(-1), 1)), 2)</f>
        <v>36231.9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0.01</v>
      </c>
      <c r="G12" s="12">
        <v>237295</v>
      </c>
      <c r="H12" s="12">
        <f ca="1">ROUND(INDIRECT(ADDRESS(ROW()+(0), COLUMN()+(-2), 1))*INDIRECT(ADDRESS(ROW()+(0), COLUMN()+(-1), 1)), 2)</f>
        <v>2372.95</v>
      </c>
    </row>
    <row r="13" spans="1:8" ht="34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0.01</v>
      </c>
      <c r="G13" s="12">
        <v>7840.25</v>
      </c>
      <c r="H13" s="12">
        <f ca="1">ROUND(INDIRECT(ADDRESS(ROW()+(0), COLUMN()+(-2), 1))*INDIRECT(ADDRESS(ROW()+(0), COLUMN()+(-1), 1)), 2)</f>
        <v>78.4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0.008</v>
      </c>
      <c r="G14" s="12">
        <v>3281.16</v>
      </c>
      <c r="H14" s="12">
        <f ca="1">ROUND(INDIRECT(ADDRESS(ROW()+(0), COLUMN()+(-2), 1))*INDIRECT(ADDRESS(ROW()+(0), COLUMN()+(-1), 1)), 2)</f>
        <v>26.25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0.065</v>
      </c>
      <c r="G15" s="12">
        <v>45136</v>
      </c>
      <c r="H15" s="12">
        <f ca="1">ROUND(INDIRECT(ADDRESS(ROW()+(0), COLUMN()+(-2), 1))*INDIRECT(ADDRESS(ROW()+(0), COLUMN()+(-1), 1)), 2)</f>
        <v>2933.84</v>
      </c>
    </row>
    <row r="16" spans="1:8" ht="13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1">
        <v>10</v>
      </c>
      <c r="G16" s="12">
        <v>483.43</v>
      </c>
      <c r="H16" s="12">
        <f ca="1">ROUND(INDIRECT(ADDRESS(ROW()+(0), COLUMN()+(-2), 1))*INDIRECT(ADDRESS(ROW()+(0), COLUMN()+(-1), 1)), 2)</f>
        <v>4834.3</v>
      </c>
    </row>
    <row r="17" spans="1:8" ht="34.5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1">
        <v>1.1</v>
      </c>
      <c r="G17" s="12">
        <v>37380.1</v>
      </c>
      <c r="H17" s="12">
        <f ca="1">ROUND(INDIRECT(ADDRESS(ROW()+(0), COLUMN()+(-2), 1))*INDIRECT(ADDRESS(ROW()+(0), COLUMN()+(-1), 1)), 2)</f>
        <v>41118.1</v>
      </c>
    </row>
    <row r="18" spans="1:8" ht="34.5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1">
        <v>1.1</v>
      </c>
      <c r="G18" s="12">
        <v>18428.3</v>
      </c>
      <c r="H18" s="12">
        <f ca="1">ROUND(INDIRECT(ADDRESS(ROW()+(0), COLUMN()+(-2), 1))*INDIRECT(ADDRESS(ROW()+(0), COLUMN()+(-1), 1)), 2)</f>
        <v>20271.1</v>
      </c>
    </row>
    <row r="19" spans="1:8" ht="13.50" thickBot="1" customHeight="1">
      <c r="A19" s="1" t="s">
        <v>39</v>
      </c>
      <c r="B19" s="1"/>
      <c r="C19" s="10" t="s">
        <v>40</v>
      </c>
      <c r="D19" s="10"/>
      <c r="E19" s="1" t="s">
        <v>41</v>
      </c>
      <c r="F19" s="11">
        <v>0.3</v>
      </c>
      <c r="G19" s="12">
        <v>17800</v>
      </c>
      <c r="H19" s="12">
        <f ca="1">ROUND(INDIRECT(ADDRESS(ROW()+(0), COLUMN()+(-2), 1))*INDIRECT(ADDRESS(ROW()+(0), COLUMN()+(-1), 1)), 2)</f>
        <v>5340.02</v>
      </c>
    </row>
    <row r="20" spans="1:8" ht="55.50" thickBot="1" customHeight="1">
      <c r="A20" s="1" t="s">
        <v>42</v>
      </c>
      <c r="B20" s="1"/>
      <c r="C20" s="10" t="s">
        <v>43</v>
      </c>
      <c r="D20" s="10"/>
      <c r="E20" s="1" t="s">
        <v>44</v>
      </c>
      <c r="F20" s="11">
        <v>1.05</v>
      </c>
      <c r="G20" s="12">
        <v>5025.9</v>
      </c>
      <c r="H20" s="12">
        <f ca="1">ROUND(INDIRECT(ADDRESS(ROW()+(0), COLUMN()+(-2), 1))*INDIRECT(ADDRESS(ROW()+(0), COLUMN()+(-1), 1)), 2)</f>
        <v>5277.2</v>
      </c>
    </row>
    <row r="21" spans="1:8" ht="24.00" thickBot="1" customHeight="1">
      <c r="A21" s="1" t="s">
        <v>45</v>
      </c>
      <c r="B21" s="1"/>
      <c r="C21" s="10" t="s">
        <v>46</v>
      </c>
      <c r="D21" s="10"/>
      <c r="E21" s="1" t="s">
        <v>47</v>
      </c>
      <c r="F21" s="13">
        <v>1.05</v>
      </c>
      <c r="G21" s="14">
        <v>133659</v>
      </c>
      <c r="H21" s="14">
        <f ca="1">ROUND(INDIRECT(ADDRESS(ROW()+(0), COLUMN()+(-2), 1))*INDIRECT(ADDRESS(ROW()+(0), COLUMN()+(-1), 1)), 2)</f>
        <v>140342</v>
      </c>
    </row>
    <row r="22" spans="1:8" ht="13.50" thickBot="1" customHeight="1">
      <c r="A22" s="15"/>
      <c r="B22" s="15"/>
      <c r="C22" s="15"/>
      <c r="D22" s="15"/>
      <c r="E22" s="15"/>
      <c r="F22" s="9" t="s">
        <v>48</v>
      </c>
      <c r="G22" s="9"/>
      <c r="H22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1))), 2)</f>
        <v>260943</v>
      </c>
    </row>
    <row r="23" spans="1:8" ht="13.50" thickBot="1" customHeight="1">
      <c r="A23" s="15">
        <v>2</v>
      </c>
      <c r="B23" s="15"/>
      <c r="C23" s="15"/>
      <c r="D23" s="15"/>
      <c r="E23" s="18" t="s">
        <v>49</v>
      </c>
      <c r="F23" s="18"/>
      <c r="G23" s="15"/>
      <c r="H23" s="15"/>
    </row>
    <row r="24" spans="1:8" ht="13.50" thickBot="1" customHeight="1">
      <c r="A24" s="1" t="s">
        <v>50</v>
      </c>
      <c r="B24" s="1"/>
      <c r="C24" s="10" t="s">
        <v>51</v>
      </c>
      <c r="D24" s="10"/>
      <c r="E24" s="1" t="s">
        <v>52</v>
      </c>
      <c r="F24" s="13">
        <v>0.032</v>
      </c>
      <c r="G24" s="14">
        <v>8706.88</v>
      </c>
      <c r="H24" s="14">
        <f ca="1">ROUND(INDIRECT(ADDRESS(ROW()+(0), COLUMN()+(-2), 1))*INDIRECT(ADDRESS(ROW()+(0), COLUMN()+(-1), 1)), 2)</f>
        <v>278.62</v>
      </c>
    </row>
    <row r="25" spans="1:8" ht="13.50" thickBot="1" customHeight="1">
      <c r="A25" s="15"/>
      <c r="B25" s="15"/>
      <c r="C25" s="15"/>
      <c r="D25" s="15"/>
      <c r="E25" s="15"/>
      <c r="F25" s="9" t="s">
        <v>53</v>
      </c>
      <c r="G25" s="9"/>
      <c r="H25" s="17">
        <f ca="1">ROUND(SUM(INDIRECT(ADDRESS(ROW()+(-1), COLUMN()+(0), 1))), 2)</f>
        <v>278.62</v>
      </c>
    </row>
    <row r="26" spans="1:8" ht="13.50" thickBot="1" customHeight="1">
      <c r="A26" s="15">
        <v>3</v>
      </c>
      <c r="B26" s="15"/>
      <c r="C26" s="15"/>
      <c r="D26" s="15"/>
      <c r="E26" s="18" t="s">
        <v>54</v>
      </c>
      <c r="F26" s="18"/>
      <c r="G26" s="15"/>
      <c r="H26" s="15"/>
    </row>
    <row r="27" spans="1:8" ht="13.50" thickBot="1" customHeight="1">
      <c r="A27" s="1" t="s">
        <v>55</v>
      </c>
      <c r="B27" s="1"/>
      <c r="C27" s="10" t="s">
        <v>56</v>
      </c>
      <c r="D27" s="10"/>
      <c r="E27" s="1" t="s">
        <v>57</v>
      </c>
      <c r="F27" s="11">
        <v>0.235</v>
      </c>
      <c r="G27" s="12">
        <v>25476.9</v>
      </c>
      <c r="H27" s="12">
        <f ca="1">ROUND(INDIRECT(ADDRESS(ROW()+(0), COLUMN()+(-2), 1))*INDIRECT(ADDRESS(ROW()+(0), COLUMN()+(-1), 1)), 2)</f>
        <v>5987.08</v>
      </c>
    </row>
    <row r="28" spans="1:8" ht="13.50" thickBot="1" customHeight="1">
      <c r="A28" s="1" t="s">
        <v>58</v>
      </c>
      <c r="B28" s="1"/>
      <c r="C28" s="10" t="s">
        <v>59</v>
      </c>
      <c r="D28" s="10"/>
      <c r="E28" s="1" t="s">
        <v>60</v>
      </c>
      <c r="F28" s="11">
        <v>0.568</v>
      </c>
      <c r="G28" s="12">
        <v>18348.8</v>
      </c>
      <c r="H28" s="12">
        <f ca="1">ROUND(INDIRECT(ADDRESS(ROW()+(0), COLUMN()+(-2), 1))*INDIRECT(ADDRESS(ROW()+(0), COLUMN()+(-1), 1)), 2)</f>
        <v>10422.1</v>
      </c>
    </row>
    <row r="29" spans="1:8" ht="13.50" thickBot="1" customHeight="1">
      <c r="A29" s="1" t="s">
        <v>61</v>
      </c>
      <c r="B29" s="1"/>
      <c r="C29" s="10" t="s">
        <v>62</v>
      </c>
      <c r="D29" s="10"/>
      <c r="E29" s="1" t="s">
        <v>63</v>
      </c>
      <c r="F29" s="11">
        <v>0.173</v>
      </c>
      <c r="G29" s="12">
        <v>25476.9</v>
      </c>
      <c r="H29" s="12">
        <f ca="1">ROUND(INDIRECT(ADDRESS(ROW()+(0), COLUMN()+(-2), 1))*INDIRECT(ADDRESS(ROW()+(0), COLUMN()+(-1), 1)), 2)</f>
        <v>4407.51</v>
      </c>
    </row>
    <row r="30" spans="1:8" ht="13.50" thickBot="1" customHeight="1">
      <c r="A30" s="1" t="s">
        <v>64</v>
      </c>
      <c r="B30" s="1"/>
      <c r="C30" s="10" t="s">
        <v>65</v>
      </c>
      <c r="D30" s="10"/>
      <c r="E30" s="1" t="s">
        <v>66</v>
      </c>
      <c r="F30" s="13">
        <v>0.173</v>
      </c>
      <c r="G30" s="14">
        <v>19044.7</v>
      </c>
      <c r="H30" s="14">
        <f ca="1">ROUND(INDIRECT(ADDRESS(ROW()+(0), COLUMN()+(-2), 1))*INDIRECT(ADDRESS(ROW()+(0), COLUMN()+(-1), 1)), 2)</f>
        <v>3294.72</v>
      </c>
    </row>
    <row r="31" spans="1:8" ht="13.50" thickBot="1" customHeight="1">
      <c r="A31" s="15"/>
      <c r="B31" s="15"/>
      <c r="C31" s="15"/>
      <c r="D31" s="15"/>
      <c r="E31" s="15"/>
      <c r="F31" s="9" t="s">
        <v>67</v>
      </c>
      <c r="G31" s="9"/>
      <c r="H31" s="17">
        <f ca="1">ROUND(SUM(INDIRECT(ADDRESS(ROW()+(-1), COLUMN()+(0), 1)),INDIRECT(ADDRESS(ROW()+(-2), COLUMN()+(0), 1)),INDIRECT(ADDRESS(ROW()+(-3), COLUMN()+(0), 1)),INDIRECT(ADDRESS(ROW()+(-4), COLUMN()+(0), 1))), 2)</f>
        <v>24111.4</v>
      </c>
    </row>
    <row r="32" spans="1:8" ht="13.50" thickBot="1" customHeight="1">
      <c r="A32" s="15">
        <v>4</v>
      </c>
      <c r="B32" s="15"/>
      <c r="C32" s="15"/>
      <c r="D32" s="15"/>
      <c r="E32" s="18" t="s">
        <v>68</v>
      </c>
      <c r="F32" s="18"/>
      <c r="G32" s="15"/>
      <c r="H32" s="15"/>
    </row>
    <row r="33" spans="1:8" ht="13.50" thickBot="1" customHeight="1">
      <c r="A33" s="19"/>
      <c r="B33" s="19"/>
      <c r="C33" s="20" t="s">
        <v>69</v>
      </c>
      <c r="D33" s="20"/>
      <c r="E33" s="19" t="s">
        <v>70</v>
      </c>
      <c r="F33" s="13">
        <v>2</v>
      </c>
      <c r="G33" s="14">
        <f ca="1">ROUND(SUM(INDIRECT(ADDRESS(ROW()+(-2), COLUMN()+(1), 1)),INDIRECT(ADDRESS(ROW()+(-8), COLUMN()+(1), 1)),INDIRECT(ADDRESS(ROW()+(-11), COLUMN()+(1), 1))), 2)</f>
        <v>285333</v>
      </c>
      <c r="H33" s="14">
        <f ca="1">ROUND(INDIRECT(ADDRESS(ROW()+(0), COLUMN()+(-2), 1))*INDIRECT(ADDRESS(ROW()+(0), COLUMN()+(-1), 1))/100, 2)</f>
        <v>5706.66</v>
      </c>
    </row>
    <row r="34" spans="1:8" ht="13.50" thickBot="1" customHeight="1">
      <c r="A34" s="21" t="s">
        <v>71</v>
      </c>
      <c r="B34" s="21"/>
      <c r="C34" s="22"/>
      <c r="D34" s="22"/>
      <c r="E34" s="23"/>
      <c r="F34" s="24" t="s">
        <v>72</v>
      </c>
      <c r="G34" s="25"/>
      <c r="H34" s="26">
        <f ca="1">ROUND(SUM(INDIRECT(ADDRESS(ROW()+(-1), COLUMN()+(0), 1)),INDIRECT(ADDRESS(ROW()+(-3), COLUMN()+(0), 1)),INDIRECT(ADDRESS(ROW()+(-9), COLUMN()+(0), 1)),INDIRECT(ADDRESS(ROW()+(-12), COLUMN()+(0), 1))), 2)</f>
        <v>291040</v>
      </c>
    </row>
  </sheetData>
  <mergeCells count="6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B21"/>
    <mergeCell ref="C21:D21"/>
    <mergeCell ref="A22:B22"/>
    <mergeCell ref="C22:D22"/>
    <mergeCell ref="F22:G22"/>
    <mergeCell ref="A23:B23"/>
    <mergeCell ref="C23:D23"/>
    <mergeCell ref="E23:F23"/>
    <mergeCell ref="A24:B24"/>
    <mergeCell ref="C24:D24"/>
    <mergeCell ref="A25:B25"/>
    <mergeCell ref="C25:D25"/>
    <mergeCell ref="F25:G25"/>
    <mergeCell ref="A26:B26"/>
    <mergeCell ref="C26:D26"/>
    <mergeCell ref="E26:F26"/>
    <mergeCell ref="A27:B27"/>
    <mergeCell ref="C27:D27"/>
    <mergeCell ref="A28:B28"/>
    <mergeCell ref="C28:D28"/>
    <mergeCell ref="A29:B29"/>
    <mergeCell ref="C29:D29"/>
    <mergeCell ref="A30:B30"/>
    <mergeCell ref="C30:D30"/>
    <mergeCell ref="A31:B31"/>
    <mergeCell ref="C31:D31"/>
    <mergeCell ref="F31:G31"/>
    <mergeCell ref="A32:B32"/>
    <mergeCell ref="C32:D32"/>
    <mergeCell ref="E32:F32"/>
    <mergeCell ref="A33:B33"/>
    <mergeCell ref="C33:D33"/>
    <mergeCell ref="A34:E34"/>
    <mergeCell ref="F34:G34"/>
  </mergeCells>
  <pageMargins left="0.147638" right="0.147638" top="0.206693" bottom="0.206693" header="0.0" footer="0.0"/>
  <pageSetup paperSize="9" orientation="portrait"/>
  <rowBreaks count="0" manualBreakCount="0">
    </rowBreaks>
</worksheet>
</file>