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<sst xmlns="http://schemas.openxmlformats.org/spreadsheetml/2006/main" count="37" uniqueCount="37">
  <si>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</si>
  <si>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AUR031</t>
  </si>
  <si>
    <t xml:space="preserve">m³</t>
  </si>
  <si>
    <t xml:space="preserve">Relleno localizado con agregados reciclados, para drenaje.</t>
  </si>
  <si>
    <r>
      <rPr>
        <sz val="8.25"/>
        <color rgb="FF000000"/>
        <rFont val="Arial"/>
        <family val="2"/>
      </rPr>
      <t xml:space="preserve">Relleno localizado con agregado reciclado de concreto de 40 a 80 mm de diámetro, para drenaje, y compactación en tongadas sucesivas de 20 cm de espesor máximo con pisón vibrante de guiado manual. El precio no incluye la red de drenaje.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</si>
  <si>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</si>
  <si>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</si>
  <si>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</si>
  <si>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</si>
  <si>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</si>
  <si>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</si>
  <si>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</si>
  <si>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mt01aro010h</t>
  </si>
  <si>
    <t xml:space="preserve">t</t>
  </si>
  <si>
    <t xml:space="preserve">Agregado reciclado de concreto, de granulometría comprendida entre 40 y 80 mm, suministrado mediante camión.</t>
  </si>
  <si>
    <t xml:space="preserve">mt08aaa010a</t>
  </si>
  <si>
    <t xml:space="preserve">m³</t>
  </si>
  <si>
    <t xml:space="preserve">Agua.</t>
  </si>
  <si>
    <t xml:space="preserve">Subtotal materiales:</t>
  </si>
  <si>
    <t xml:space="preserve">Equipo</t>
  </si>
  <si>
    <t xml:space="preserve">mq01pan070b</t>
  </si>
  <si>
    <t xml:space="preserve">h</t>
  </si>
  <si>
    <t xml:space="preserve">Mini pala cargadora sobre neumáticos, de 52 kW/1 m³ kW.</t>
  </si>
  <si>
    <t xml:space="preserve">mq02rop020</t>
  </si>
  <si>
    <t xml:space="preserve">h</t>
  </si>
  <si>
    <t xml:space="preserve">Pisón vibrante de guiado manual, de 80 kg, con placa de 30x30 cm, tipo rana.</t>
  </si>
  <si>
    <t xml:space="preserve">Subtotal equipo:</t>
  </si>
  <si>
    <t xml:space="preserve">Mano de obra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</si>
  <si>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</si>
  <si>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</si>
  <si>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</si>
  <si>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</si>
  <si>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</si>
  <si>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</si>
  <si>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</si>
  <si>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$ 2.862,23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</si>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</sst>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76" customWidth="1"/>
    <col min="3" max="3" width="1.53" customWidth="1"/>
    <col min="4" max="4" width="6.12" customWidth="1"/>
    <col min="5" max="5" width="69.36" customWidth="1"/>
    <col min="6" max="6" width="11.56" customWidth="1"/>
    <col min="7" max="7" width="14.45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2.325</v>
      </c>
      <c r="G10" s="12">
        <v>24274.3</v>
      </c>
      <c r="H10" s="12">
        <f ca="1">ROUND(INDIRECT(ADDRESS(ROW()+(0), COLUMN()+(-2), 1))*INDIRECT(ADDRESS(ROW()+(0), COLUMN()+(-1), 1)), 2)</f>
        <v>56437.7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0.008</v>
      </c>
      <c r="G11" s="14">
        <v>3289.66</v>
      </c>
      <c r="H11" s="14">
        <f ca="1">ROUND(INDIRECT(ADDRESS(ROW()+(0), COLUMN()+(-2), 1))*INDIRECT(ADDRESS(ROW()+(0), COLUMN()+(-1), 1)), 2)</f>
        <v>26.32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56464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0.025</v>
      </c>
      <c r="G14" s="12">
        <v>93656.1</v>
      </c>
      <c r="H14" s="12">
        <f ca="1">ROUND(INDIRECT(ADDRESS(ROW()+(0), COLUMN()+(-2), 1))*INDIRECT(ADDRESS(ROW()+(0), COLUMN()+(-1), 1)), 2)</f>
        <v>2341.4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0.359</v>
      </c>
      <c r="G15" s="14">
        <v>9975.54</v>
      </c>
      <c r="H15" s="14">
        <f ca="1">ROUND(INDIRECT(ADDRESS(ROW()+(0), COLUMN()+(-2), 1))*INDIRECT(ADDRESS(ROW()+(0), COLUMN()+(-1), 1)), 2)</f>
        <v>3581.22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5922.62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3">
        <v>0.405</v>
      </c>
      <c r="G18" s="14">
        <v>19175.8</v>
      </c>
      <c r="H18" s="14">
        <f ca="1">ROUND(INDIRECT(ADDRESS(ROW()+(0), COLUMN()+(-2), 1))*INDIRECT(ADDRESS(ROW()+(0), COLUMN()+(-1), 1)), 2)</f>
        <v>7766.19</v>
      </c>
    </row>
    <row r="19" spans="1:8" ht="13.50" thickBot="1" customHeight="1">
      <c r="A19" s="15"/>
      <c r="B19" s="15"/>
      <c r="C19" s="15"/>
      <c r="D19" s="15"/>
      <c r="E19" s="15"/>
      <c r="F19" s="9" t="s">
        <v>31</v>
      </c>
      <c r="G19" s="9"/>
      <c r="H19" s="17">
        <f ca="1">ROUND(SUM(INDIRECT(ADDRESS(ROW()+(-1), COLUMN()+(0), 1))), 2)</f>
        <v>7766.19</v>
      </c>
    </row>
    <row r="20" spans="1:8" ht="13.50" thickBot="1" customHeight="1">
      <c r="A20" s="15">
        <v>4</v>
      </c>
      <c r="B20" s="15"/>
      <c r="C20" s="15"/>
      <c r="D20" s="15"/>
      <c r="E20" s="18" t="s">
        <v>32</v>
      </c>
      <c r="F20" s="18"/>
      <c r="G20" s="15"/>
      <c r="H20" s="15"/>
    </row>
    <row r="21" spans="1:8" ht="13.50" thickBot="1" customHeight="1">
      <c r="A21" s="19"/>
      <c r="B21" s="19"/>
      <c r="C21" s="20" t="s">
        <v>33</v>
      </c>
      <c r="D21" s="20"/>
      <c r="E21" s="19" t="s">
        <v>34</v>
      </c>
      <c r="F21" s="13">
        <v>2</v>
      </c>
      <c r="G21" s="14">
        <f ca="1">ROUND(SUM(INDIRECT(ADDRESS(ROW()+(-2), COLUMN()+(1), 1)),INDIRECT(ADDRESS(ROW()+(-5), COLUMN()+(1), 1)),INDIRECT(ADDRESS(ROW()+(-9), COLUMN()+(1), 1))), 2)</f>
        <v>70152.8</v>
      </c>
      <c r="H21" s="14">
        <f ca="1">ROUND(INDIRECT(ADDRESS(ROW()+(0), COLUMN()+(-2), 1))*INDIRECT(ADDRESS(ROW()+(0), COLUMN()+(-1), 1))/100, 2)</f>
        <v>1403.06</v>
      </c>
    </row>
    <row r="22" spans="1:8" ht="13.50" thickBot="1" customHeight="1">
      <c r="A22" s="21" t="s">
        <v>35</v>
      </c>
      <c r="B22" s="21"/>
      <c r="C22" s="22"/>
      <c r="D22" s="22"/>
      <c r="E22" s="23"/>
      <c r="F22" s="24" t="s">
        <v>36</v>
      </c>
      <c r="G22" s="25"/>
      <c r="H22" s="26">
        <f ca="1">ROUND(SUM(INDIRECT(ADDRESS(ROW()+(-1), COLUMN()+(0), 1)),INDIRECT(ADDRESS(ROW()+(-3), COLUMN()+(0), 1)),INDIRECT(ADDRESS(ROW()+(-6), COLUMN()+(0), 1)),INDIRECT(ADDRESS(ROW()+(-10), COLUMN()+(0), 1))), 2)</f>
        <v>71555.9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