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<sst xmlns="http://schemas.openxmlformats.org/spreadsheetml/2006/main" count="41" uniqueCount="41">
  <si>
    <t xml:space="preserve"/>
  </si>
  <si>
    <t xml:space="preserve">ICN041</t>
  </si>
  <si>
    <t xml:space="preserve">Ud</t>
  </si>
  <si>
    <t xml:space="preserve">Equipo de aire acondicionado con unidades interiores con distribución por ducto rectangular, sistema aire-aire multi-split.</t>
  </si>
  <si>
    <r>
      <rPr>
        <sz val="8.25"/>
        <color rgb="FF000000"/>
        <rFont val="Arial"/>
        <family val="2"/>
      </rPr>
      <t xml:space="preserve">Equipo de aire acondicionado, sistema aire-aire split 2x1, para gas R-32, bomba de calor, alimentación monofásica (230V/50Hz), potencia frigorífica nominal 10 kW (temperatura de bulbo seco del aire interior 27°C, temperatura de bulbo húmedo del aire interior 19°C, temperatura de bulbo seco del aire exterior 35°C, temperatura de bulbo húmedo del aire exterior 24°C), potencia frigorífica mínima/máxima 2,6/12 kW, consumo eléctrico nominal en refrigeración 2,77 kW, SEER 5,6 (clase energética A), potencia calorífica nominal 11,2 kW (temperatura de bulbo seco del aire interior 20°C, temperatura de bulbo seco del aire exterior 7°C, temperatura de bulbo húmedo del aire exterior 6°C), potencia calorífica mínima/máxima 2,4/13 kW, consumo eléctrico nominal en calefacción 2,67 kW, SCOP 3,84 (clase energética A), formado por dos unidades interiores de techo con distribución por ducto rectangular, caudal de aire a velocidad alta/baja 780/582 m³/h, presión sonora a velocidad alta/media/baja 45/40/36 dBA, potencia sonora a velocidad alta/media/baja 60/55/51 dBA, presión de aire mínima/máxima 10/50 Pa, dimensiones 210x845x645 mm, peso 22 kg, una unidad exterior, con compresor tipo Twin Rotary, con tecnología Inverter, caudal de aire 6060 m³/h, presión sonora en refrigeración 49 dBA, presión sonora en calefacción 50 dBA, potencia sonora en refrigeración 66 dBA, potencia sonora en calefacción 67 dBA, dimensiones 1340x900x320 mm, peso 93 kg, diámetro de conexión de la tubería de gas 1/2", diámetro de conexión de la tubería de líquido 1/4", longitud máxima de tubería 75 m, diferencia máxima de altura entre la unidad exterior y la unidad interior 30 m y un kit repartidor. Incluso elementos antivibratorios de suelo para apoyo de la unidad exterior y elementos para suspensión del techo para las unidades interiores. El precio no incluye la canalización ni el cableado eléctrico de alimentación.</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</si>
  <si>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</si>
  <si>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</si>
  <si>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</si>
  <si>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</si>
  <si>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</si>
  <si>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</si>
  <si>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</si>
  <si>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mt42tsb802h</t>
  </si>
  <si>
    <t xml:space="preserve">Ud</t>
  </si>
  <si>
    <t xml:space="preserve">Equipo de aire acondicionado, sistema aire-aire split 2x1, para gas R-32, bomba de calor, alimentación monofásica (230V/50Hz), potencia frigorífica nominal 10 kW (temperatura de bulbo seco del aire interior 27°C, temperatura de bulbo húmedo del aire interior 19°C, temperatura de bulbo seco del aire exterior 35°C, temperatura de bulbo húmedo del aire exterior 24°C), potencia frigorífica mínima/máxima 2,6/12 kW, consumo eléctrico nominal en refrigeración 2,77 kW, SEER 5,6 (clase energética A), potencia calorífica nominal 11,2 kW (temperatura de bulbo seco del aire interior 20°C, temperatura de bulbo seco del aire exterior 7°C, temperatura de bulbo húmedo del aire exterior 6°C), potencia calorífica mínima/máxima 2,4/13 kW, consumo eléctrico nominal en calefacción 2,67 kW, SCOP 3,84 (clase energética A), formado por dos unidades interiores de techo con distribución por ducto rectangular, caudal de aire a velocidad alta/baja 780/582 m³/h, presión sonora a velocidad alta/media/baja 45/40/36 dBA, potencia sonora a velocidad alta/media/baja 60/55/51 dBA, presión de aire mínima/máxima 10/50 Pa, dimensiones 210x845x645 mm, peso 22 kg, una unidad exterior, con compresor tipo Twin Rotary, con tecnología Inverter, caudal de aire 6060 m³/h, presión sonora en refrigeración 49 dBA, presión sonora en calefacción 50 dBA, potencia sonora en refrigeración 66 dBA, potencia sonora en calefacción 67 dBA, dimensiones 1340x900x320 mm, peso 93 kg, diámetro de conexión de la tubería de gas 1/2", diámetro de conexión de la tubería de líquido 1/4", longitud máxima de tubería 75 m, diferencia máxima de altura entre la unidad exterior y la unidad interior 30 m y un kit repartidor.</t>
  </si>
  <si>
    <t xml:space="preserve">mt42tsb900</t>
  </si>
  <si>
    <t xml:space="preserve">m</t>
  </si>
  <si>
    <t xml:space="preserve">Cable bipolar, de 0,5 mm² de sección</t>
  </si>
  <si>
    <t xml:space="preserve">mt35aia090aa</t>
  </si>
  <si>
    <t xml:space="preserve">m</t>
  </si>
  <si>
    <t xml:space="preserve">Tubo rígido de PVC, enchufable, curvable en caliente, de color negro, de 16 mm de diámetro nominal, para canalización fija en superficie. Resistencia a la compresión 1250 N, resistencia al impacto 2 julios, temperatura de trabajo -5°C hasta 60°C, con grado de protección IP547, propiedades eléctricas: aislante, no propagador de la llama. Incluso abrazaderas, elementos de sujeción y accesorios (curvas, manguitos, tes, codos y curvas flexibles).</t>
  </si>
  <si>
    <t xml:space="preserve">mt42www080</t>
  </si>
  <si>
    <t xml:space="preserve">Ud</t>
  </si>
  <si>
    <t xml:space="preserve">Kit de amortiguadores antivibración de suelo, formado por cuatro amortiguadores de caucho, con sus tornillos, tuercas y arandelas correspondientes.</t>
  </si>
  <si>
    <t xml:space="preserve">mt42www090</t>
  </si>
  <si>
    <t xml:space="preserve">Ud</t>
  </si>
  <si>
    <t xml:space="preserve">Kit de soportes para suspensión del techo, formado por cuatro varillas roscadas de acero galvanizado, con sus chazos, tuercas y arandelas correspondientes.</t>
  </si>
  <si>
    <t xml:space="preserve">Subtotal materiales:</t>
  </si>
  <si>
    <t xml:space="preserve">Mano de obra</t>
  </si>
  <si>
    <t xml:space="preserve">mo005</t>
  </si>
  <si>
    <t xml:space="preserve">h</t>
  </si>
  <si>
    <t xml:space="preserve">Oficial 1ª instalador de climatización.</t>
  </si>
  <si>
    <t xml:space="preserve">mo104</t>
  </si>
  <si>
    <t xml:space="preserve">h</t>
  </si>
  <si>
    <t xml:space="preserve">Ayudante instalador de climatización.</t>
  </si>
  <si>
    <t xml:space="preserve">Subtotal mano de obra:</t>
  </si>
  <si>
    <t xml:space="preserve">Herramienta menor</t>
  </si>
  <si>
    <t xml:space="preserve">%</t>
  </si>
  <si>
    <t xml:space="preserve">Herramienta menor</t>
  </si>
  <si>
    <t xml:space="preserve">Coste de mantenimiento decenal: $ 7.888.407,01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</si>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</sst>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6.12" customWidth="1"/>
    <col min="3" max="3" width="7.48" customWidth="1"/>
    <col min="4" max="4" width="65.62" customWidth="1"/>
    <col min="5" max="5" width="9.52" customWidth="1"/>
    <col min="6" max="6" width="16.15" customWidth="1"/>
    <col min="7" max="7" width="16.15" customWidth="1"/>
  </cols>
  <sheetData>
    <row r="1" spans="1:1" ht="2.25" thickBot="1" customHeight="1">
      <c r="A1" s="1" t="s">
        <v>0</v>
      </c>
      <c r="B1" s="1"/>
      <c r="C1" s="1"/>
      <c r="D1" s="1"/>
      <c r="E1" s="1"/>
      <c r="F1" s="1"/>
      <c r="G1" s="1"/>
    </row>
    <row r="3" spans="1:7" ht="24.00" thickBot="1" customHeight="1">
      <c r="A3" s="2" t="s">
        <v>1</v>
      </c>
      <c r="B3" s="3" t="s">
        <v>2</v>
      </c>
      <c r="C3" s="2" t="s">
        <v>3</v>
      </c>
      <c r="D3" s="2"/>
      <c r="E3" s="2"/>
      <c r="F3" s="2"/>
      <c r="G3" s="2"/>
    </row>
    <row r="5" spans="1:7" ht="150.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244.50" thickBot="1" customHeight="1">
      <c r="A10" s="1" t="s">
        <v>12</v>
      </c>
      <c r="B10" s="1"/>
      <c r="C10" s="10" t="s">
        <v>13</v>
      </c>
      <c r="D10" s="1" t="s">
        <v>14</v>
      </c>
      <c r="E10" s="11">
        <v>1</v>
      </c>
      <c r="F10" s="12">
        <v>2.71222e+007</v>
      </c>
      <c r="G10" s="12">
        <f ca="1">ROUND(INDIRECT(ADDRESS(ROW()+(0), COLUMN()+(-2), 1))*INDIRECT(ADDRESS(ROW()+(0), COLUMN()+(-1), 1)), 2)</f>
        <v>2.71222e+007</v>
      </c>
    </row>
    <row r="11" spans="1:7" ht="13.50" thickBot="1" customHeight="1">
      <c r="A11" s="1" t="s">
        <v>15</v>
      </c>
      <c r="B11" s="1"/>
      <c r="C11" s="10" t="s">
        <v>16</v>
      </c>
      <c r="D11" s="1" t="s">
        <v>17</v>
      </c>
      <c r="E11" s="11">
        <v>3</v>
      </c>
      <c r="F11" s="12">
        <v>4682.31</v>
      </c>
      <c r="G11" s="12">
        <f ca="1">ROUND(INDIRECT(ADDRESS(ROW()+(0), COLUMN()+(-2), 1))*INDIRECT(ADDRESS(ROW()+(0), COLUMN()+(-1), 1)), 2)</f>
        <v>14046.9</v>
      </c>
    </row>
    <row r="12" spans="1:7" ht="66.00" thickBot="1" customHeight="1">
      <c r="A12" s="1" t="s">
        <v>18</v>
      </c>
      <c r="B12" s="1"/>
      <c r="C12" s="10" t="s">
        <v>19</v>
      </c>
      <c r="D12" s="1" t="s">
        <v>20</v>
      </c>
      <c r="E12" s="11">
        <v>3</v>
      </c>
      <c r="F12" s="12">
        <v>6644.3</v>
      </c>
      <c r="G12" s="12">
        <f ca="1">ROUND(INDIRECT(ADDRESS(ROW()+(0), COLUMN()+(-2), 1))*INDIRECT(ADDRESS(ROW()+(0), COLUMN()+(-1), 1)), 2)</f>
        <v>19932.9</v>
      </c>
    </row>
    <row r="13" spans="1:7" ht="34.50" thickBot="1" customHeight="1">
      <c r="A13" s="1" t="s">
        <v>21</v>
      </c>
      <c r="B13" s="1"/>
      <c r="C13" s="10" t="s">
        <v>22</v>
      </c>
      <c r="D13" s="1" t="s">
        <v>23</v>
      </c>
      <c r="E13" s="11">
        <v>1</v>
      </c>
      <c r="F13" s="12">
        <v>46823</v>
      </c>
      <c r="G13" s="12">
        <f ca="1">ROUND(INDIRECT(ADDRESS(ROW()+(0), COLUMN()+(-2), 1))*INDIRECT(ADDRESS(ROW()+(0), COLUMN()+(-1), 1)), 2)</f>
        <v>46823</v>
      </c>
    </row>
    <row r="14" spans="1:7" ht="34.50" thickBot="1" customHeight="1">
      <c r="A14" s="1" t="s">
        <v>24</v>
      </c>
      <c r="B14" s="1"/>
      <c r="C14" s="10" t="s">
        <v>25</v>
      </c>
      <c r="D14" s="1" t="s">
        <v>26</v>
      </c>
      <c r="E14" s="13">
        <v>2</v>
      </c>
      <c r="F14" s="14">
        <v>128763</v>
      </c>
      <c r="G14" s="14">
        <f ca="1">ROUND(INDIRECT(ADDRESS(ROW()+(0), COLUMN()+(-2), 1))*INDIRECT(ADDRESS(ROW()+(0), COLUMN()+(-1), 1)), 2)</f>
        <v>257527</v>
      </c>
    </row>
    <row r="15" spans="1:7" ht="13.50" thickBot="1" customHeight="1">
      <c r="A15" s="15"/>
      <c r="B15" s="15"/>
      <c r="C15" s="15"/>
      <c r="D15" s="15"/>
      <c r="E15" s="9" t="s">
        <v>27</v>
      </c>
      <c r="F15" s="9"/>
      <c r="G15" s="17">
        <f ca="1">ROUND(SUM(INDIRECT(ADDRESS(ROW()+(-1), COLUMN()+(0), 1)),INDIRECT(ADDRESS(ROW()+(-2), COLUMN()+(0), 1)),INDIRECT(ADDRESS(ROW()+(-3), COLUMN()+(0), 1)),INDIRECT(ADDRESS(ROW()+(-4), COLUMN()+(0), 1)),INDIRECT(ADDRESS(ROW()+(-5), COLUMN()+(0), 1))), 2)</f>
        <v>2.74606e+007</v>
      </c>
    </row>
    <row r="16" spans="1:7" ht="13.50" thickBot="1" customHeight="1">
      <c r="A16" s="15">
        <v>2</v>
      </c>
      <c r="B16" s="15"/>
      <c r="C16" s="15"/>
      <c r="D16" s="18" t="s">
        <v>28</v>
      </c>
      <c r="E16" s="18"/>
      <c r="F16" s="15"/>
      <c r="G16" s="15"/>
    </row>
    <row r="17" spans="1:7" ht="13.50" thickBot="1" customHeight="1">
      <c r="A17" s="1" t="s">
        <v>29</v>
      </c>
      <c r="B17" s="1"/>
      <c r="C17" s="10" t="s">
        <v>30</v>
      </c>
      <c r="D17" s="1" t="s">
        <v>31</v>
      </c>
      <c r="E17" s="11">
        <v>3.386</v>
      </c>
      <c r="F17" s="12">
        <v>27359.2</v>
      </c>
      <c r="G17" s="12">
        <f ca="1">ROUND(INDIRECT(ADDRESS(ROW()+(0), COLUMN()+(-2), 1))*INDIRECT(ADDRESS(ROW()+(0), COLUMN()+(-1), 1)), 2)</f>
        <v>92638.1</v>
      </c>
    </row>
    <row r="18" spans="1:7" ht="13.50" thickBot="1" customHeight="1">
      <c r="A18" s="1" t="s">
        <v>32</v>
      </c>
      <c r="B18" s="1"/>
      <c r="C18" s="10" t="s">
        <v>33</v>
      </c>
      <c r="D18" s="1" t="s">
        <v>34</v>
      </c>
      <c r="E18" s="13">
        <v>3.386</v>
      </c>
      <c r="F18" s="14">
        <v>19865.2</v>
      </c>
      <c r="G18" s="14">
        <f ca="1">ROUND(INDIRECT(ADDRESS(ROW()+(0), COLUMN()+(-2), 1))*INDIRECT(ADDRESS(ROW()+(0), COLUMN()+(-1), 1)), 2)</f>
        <v>67263.5</v>
      </c>
    </row>
    <row r="19" spans="1:7" ht="13.50" thickBot="1" customHeight="1">
      <c r="A19" s="15"/>
      <c r="B19" s="15"/>
      <c r="C19" s="15"/>
      <c r="D19" s="15"/>
      <c r="E19" s="9" t="s">
        <v>35</v>
      </c>
      <c r="F19" s="9"/>
      <c r="G19" s="17">
        <f ca="1">ROUND(SUM(INDIRECT(ADDRESS(ROW()+(-1), COLUMN()+(0), 1)),INDIRECT(ADDRESS(ROW()+(-2), COLUMN()+(0), 1))), 2)</f>
        <v>159902</v>
      </c>
    </row>
    <row r="20" spans="1:7" ht="13.50" thickBot="1" customHeight="1">
      <c r="A20" s="15">
        <v>3</v>
      </c>
      <c r="B20" s="15"/>
      <c r="C20" s="15"/>
      <c r="D20" s="18" t="s">
        <v>36</v>
      </c>
      <c r="E20" s="18"/>
      <c r="F20" s="15"/>
      <c r="G20" s="15"/>
    </row>
    <row r="21" spans="1:7" ht="13.50" thickBot="1" customHeight="1">
      <c r="A21" s="19"/>
      <c r="B21" s="19"/>
      <c r="C21" s="20" t="s">
        <v>37</v>
      </c>
      <c r="D21" s="19" t="s">
        <v>38</v>
      </c>
      <c r="E21" s="13">
        <v>2</v>
      </c>
      <c r="F21" s="14">
        <f ca="1">ROUND(SUM(INDIRECT(ADDRESS(ROW()+(-2), COLUMN()+(1), 1)),INDIRECT(ADDRESS(ROW()+(-6), COLUMN()+(1), 1))), 2)</f>
        <v>2.76205e+007</v>
      </c>
      <c r="G21" s="14">
        <f ca="1">ROUND(INDIRECT(ADDRESS(ROW()+(0), COLUMN()+(-2), 1))*INDIRECT(ADDRESS(ROW()+(0), COLUMN()+(-1), 1))/100, 2)</f>
        <v>552409</v>
      </c>
    </row>
    <row r="22" spans="1:7" ht="13.50" thickBot="1" customHeight="1">
      <c r="A22" s="21" t="s">
        <v>39</v>
      </c>
      <c r="B22" s="21"/>
      <c r="C22" s="22"/>
      <c r="D22" s="23"/>
      <c r="E22" s="24" t="s">
        <v>40</v>
      </c>
      <c r="F22" s="25"/>
      <c r="G22" s="26">
        <f ca="1">ROUND(SUM(INDIRECT(ADDRESS(ROW()+(-1), COLUMN()+(0), 1)),INDIRECT(ADDRESS(ROW()+(-3), COLUMN()+(0), 1)),INDIRECT(ADDRESS(ROW()+(-7), COLUMN()+(0), 1))), 2)</f>
        <v>2.81729e+007</v>
      </c>
    </row>
  </sheetData>
  <mergeCells count="24">
    <mergeCell ref="A1:G1"/>
    <mergeCell ref="C3:G3"/>
    <mergeCell ref="A5:G5"/>
    <mergeCell ref="A8:B8"/>
    <mergeCell ref="A9:B9"/>
    <mergeCell ref="D9:E9"/>
    <mergeCell ref="A10:B10"/>
    <mergeCell ref="A11:B11"/>
    <mergeCell ref="A12:B12"/>
    <mergeCell ref="A13:B13"/>
    <mergeCell ref="A14:B14"/>
    <mergeCell ref="A15:B15"/>
    <mergeCell ref="E15:F15"/>
    <mergeCell ref="A16:B16"/>
    <mergeCell ref="D16:E16"/>
    <mergeCell ref="A17:B17"/>
    <mergeCell ref="A18:B18"/>
    <mergeCell ref="A19:B19"/>
    <mergeCell ref="E19:F19"/>
    <mergeCell ref="A20:B20"/>
    <mergeCell ref="D20:E20"/>
    <mergeCell ref="A21:B21"/>
    <mergeCell ref="A22:D22"/>
    <mergeCell ref="E22:F22"/>
  </mergeCells>
  <pageMargins left="0.147638" right="0.147638" top="0.206693" bottom="0.206693" header="0.0" footer="0.0"/>
  <pageSetup paperSize="9" orientation="portrait"/>
  <rowBreaks count="0" manualBreakCount="0">
    </rowBreaks>
</worksheet>
</file>