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<sst xmlns="http://schemas.openxmlformats.org/spreadsheetml/2006/main" count="44" uniqueCount="44">
  <si>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</si>
  <si>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LGA020</t>
  </si>
  <si>
    <t xml:space="preserve">Ud</t>
  </si>
  <si>
    <t xml:space="preserve">Puerta corredera para garaje, de acero galvanizado.</t>
  </si>
  <si>
    <r>
      <rPr>
        <sz val="8.25"/>
        <color rgb="FF000000"/>
        <rFont val="Arial"/>
        <family val="2"/>
      </rPr>
      <t xml:space="preserve">Puerta corredera suspendida de una hoja para garaje, formada por lámina plegada de acero galvanizado de textura acanalada, 350x250 cm, con acabado plastificado con PVC (imitación madera), con apertura automática. Incluso material de conexionado eléctrico y equipo de automatismo recibido a obra para apertura y cierre automático de puerta.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</si>
  <si>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</si>
  <si>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</si>
  <si>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</si>
  <si>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</si>
  <si>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</si>
  <si>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</si>
  <si>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</si>
  <si>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mt26pgc010u</t>
  </si>
  <si>
    <t xml:space="preserve">Ud</t>
  </si>
  <si>
    <t xml:space="preserve">Puerta corredera suspendida de una hoja para garaje, formada por lámina plegada de acero galvanizado de textura acanalada, 350x250 cm, con acabado plastificado con PVC (imitación madera), sistema de desplazamiento colgado, con guía inferior, topes, cubreguía, tiraderas, conectores, cerradura de contacto, elementos de fijación a obra y demás accesorios necesarios.</t>
  </si>
  <si>
    <t xml:space="preserve">mt26egm010hd</t>
  </si>
  <si>
    <t xml:space="preserve">Ud</t>
  </si>
  <si>
    <t xml:space="preserve">Equipo de motorización para apertura y cierre automático, para puerta de garaje corredera de hasta 1000 kg de peso.</t>
  </si>
  <si>
    <t xml:space="preserve">mt26egm012</t>
  </si>
  <si>
    <t xml:space="preserve">Ud</t>
  </si>
  <si>
    <t xml:space="preserve">Accesorios (cerradura, pulsador, emisor, receptor y fotocélula) para automatización de puerta de garaje.</t>
  </si>
  <si>
    <t xml:space="preserve">Subtotal materiales:</t>
  </si>
  <si>
    <t xml:space="preserve">Mano de obra</t>
  </si>
  <si>
    <t xml:space="preserve">mo020</t>
  </si>
  <si>
    <t xml:space="preserve">h</t>
  </si>
  <si>
    <t xml:space="preserve">Oficial 1ª obra blanca.</t>
  </si>
  <si>
    <t xml:space="preserve">mo113</t>
  </si>
  <si>
    <t xml:space="preserve">h</t>
  </si>
  <si>
    <t xml:space="preserve">Peón de obra blanca.</t>
  </si>
  <si>
    <t xml:space="preserve">mo018</t>
  </si>
  <si>
    <t xml:space="preserve">h</t>
  </si>
  <si>
    <t xml:space="preserve">Oficial 1ª cerrajero.</t>
  </si>
  <si>
    <t xml:space="preserve">mo059</t>
  </si>
  <si>
    <t xml:space="preserve">h</t>
  </si>
  <si>
    <t xml:space="preserve">Ayudante cerrajero.</t>
  </si>
  <si>
    <t xml:space="preserve">mo003</t>
  </si>
  <si>
    <t xml:space="preserve">h</t>
  </si>
  <si>
    <t xml:space="preserve">Maestro electricista.</t>
  </si>
  <si>
    <t xml:space="preserve">Subtotal mano de obra:</t>
  </si>
  <si>
    <t xml:space="preserve">Herramienta menor</t>
  </si>
  <si>
    <t xml:space="preserve">%</t>
  </si>
  <si>
    <t xml:space="preserve">Herramienta menor</t>
  </si>
  <si>
    <t xml:space="preserve">Coste de mantenimiento decenal: $ 1.517.888,86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</si>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</sst>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44" customWidth="1"/>
    <col min="3" max="3" width="0.68" customWidth="1"/>
    <col min="4" max="4" width="6.97" customWidth="1"/>
    <col min="5" max="5" width="67.32"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5.09459e+006</v>
      </c>
      <c r="H10" s="12">
        <f ca="1">ROUND(INDIRECT(ADDRESS(ROW()+(0), COLUMN()+(-2), 1))*INDIRECT(ADDRESS(ROW()+(0), COLUMN()+(-1), 1)), 2)</f>
        <v>5.09459e+006</v>
      </c>
    </row>
    <row r="11" spans="1:8" ht="24.00" thickBot="1" customHeight="1">
      <c r="A11" s="1" t="s">
        <v>15</v>
      </c>
      <c r="B11" s="1"/>
      <c r="C11" s="10" t="s">
        <v>16</v>
      </c>
      <c r="D11" s="10"/>
      <c r="E11" s="1" t="s">
        <v>17</v>
      </c>
      <c r="F11" s="11">
        <v>1</v>
      </c>
      <c r="G11" s="12">
        <v>1.33247e+006</v>
      </c>
      <c r="H11" s="12">
        <f ca="1">ROUND(INDIRECT(ADDRESS(ROW()+(0), COLUMN()+(-2), 1))*INDIRECT(ADDRESS(ROW()+(0), COLUMN()+(-1), 1)), 2)</f>
        <v>1.33247e+006</v>
      </c>
    </row>
    <row r="12" spans="1:8" ht="24.00" thickBot="1" customHeight="1">
      <c r="A12" s="1" t="s">
        <v>18</v>
      </c>
      <c r="B12" s="1"/>
      <c r="C12" s="10" t="s">
        <v>19</v>
      </c>
      <c r="D12" s="10"/>
      <c r="E12" s="1" t="s">
        <v>20</v>
      </c>
      <c r="F12" s="13">
        <v>1</v>
      </c>
      <c r="G12" s="14">
        <v>752600</v>
      </c>
      <c r="H12" s="14">
        <f ca="1">ROUND(INDIRECT(ADDRESS(ROW()+(0), COLUMN()+(-2), 1))*INDIRECT(ADDRESS(ROW()+(0), COLUMN()+(-1), 1)), 2)</f>
        <v>752600</v>
      </c>
    </row>
    <row r="13" spans="1:8" ht="13.50" thickBot="1" customHeight="1">
      <c r="A13" s="15"/>
      <c r="B13" s="15"/>
      <c r="C13" s="15"/>
      <c r="D13" s="15"/>
      <c r="E13" s="15"/>
      <c r="F13" s="9" t="s">
        <v>21</v>
      </c>
      <c r="G13" s="9"/>
      <c r="H13" s="17">
        <f ca="1">ROUND(SUM(INDIRECT(ADDRESS(ROW()+(-1), COLUMN()+(0), 1)),INDIRECT(ADDRESS(ROW()+(-2), COLUMN()+(0), 1)),INDIRECT(ADDRESS(ROW()+(-3), COLUMN()+(0), 1))), 2)</f>
        <v>7.17966e+006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0.762</v>
      </c>
      <c r="G15" s="12">
        <v>25476.9</v>
      </c>
      <c r="H15" s="12">
        <f ca="1">ROUND(INDIRECT(ADDRESS(ROW()+(0), COLUMN()+(-2), 1))*INDIRECT(ADDRESS(ROW()+(0), COLUMN()+(-1), 1)), 2)</f>
        <v>19413.4</v>
      </c>
    </row>
    <row r="16" spans="1:8" ht="13.50" thickBot="1" customHeight="1">
      <c r="A16" s="1" t="s">
        <v>26</v>
      </c>
      <c r="B16" s="1"/>
      <c r="C16" s="10" t="s">
        <v>27</v>
      </c>
      <c r="D16" s="10"/>
      <c r="E16" s="1" t="s">
        <v>28</v>
      </c>
      <c r="F16" s="11">
        <v>0.762</v>
      </c>
      <c r="G16" s="12">
        <v>18348.8</v>
      </c>
      <c r="H16" s="12">
        <f ca="1">ROUND(INDIRECT(ADDRESS(ROW()+(0), COLUMN()+(-2), 1))*INDIRECT(ADDRESS(ROW()+(0), COLUMN()+(-1), 1)), 2)</f>
        <v>13981.8</v>
      </c>
    </row>
    <row r="17" spans="1:8" ht="13.50" thickBot="1" customHeight="1">
      <c r="A17" s="1" t="s">
        <v>29</v>
      </c>
      <c r="B17" s="1"/>
      <c r="C17" s="10" t="s">
        <v>30</v>
      </c>
      <c r="D17" s="10"/>
      <c r="E17" s="1" t="s">
        <v>31</v>
      </c>
      <c r="F17" s="11">
        <v>1.778</v>
      </c>
      <c r="G17" s="12">
        <v>25810.8</v>
      </c>
      <c r="H17" s="12">
        <f ca="1">ROUND(INDIRECT(ADDRESS(ROW()+(0), COLUMN()+(-2), 1))*INDIRECT(ADDRESS(ROW()+(0), COLUMN()+(-1), 1)), 2)</f>
        <v>45891.6</v>
      </c>
    </row>
    <row r="18" spans="1:8" ht="13.50" thickBot="1" customHeight="1">
      <c r="A18" s="1" t="s">
        <v>32</v>
      </c>
      <c r="B18" s="1"/>
      <c r="C18" s="10" t="s">
        <v>33</v>
      </c>
      <c r="D18" s="10"/>
      <c r="E18" s="1" t="s">
        <v>34</v>
      </c>
      <c r="F18" s="11">
        <v>1.778</v>
      </c>
      <c r="G18" s="12">
        <v>19080.9</v>
      </c>
      <c r="H18" s="12">
        <f ca="1">ROUND(INDIRECT(ADDRESS(ROW()+(0), COLUMN()+(-2), 1))*INDIRECT(ADDRESS(ROW()+(0), COLUMN()+(-1), 1)), 2)</f>
        <v>33925.8</v>
      </c>
    </row>
    <row r="19" spans="1:8" ht="13.50" thickBot="1" customHeight="1">
      <c r="A19" s="1" t="s">
        <v>35</v>
      </c>
      <c r="B19" s="1"/>
      <c r="C19" s="10" t="s">
        <v>36</v>
      </c>
      <c r="D19" s="10"/>
      <c r="E19" s="1" t="s">
        <v>37</v>
      </c>
      <c r="F19" s="13">
        <v>5.644</v>
      </c>
      <c r="G19" s="14">
        <v>26179.2</v>
      </c>
      <c r="H19" s="14">
        <f ca="1">ROUND(INDIRECT(ADDRESS(ROW()+(0), COLUMN()+(-2), 1))*INDIRECT(ADDRESS(ROW()+(0), COLUMN()+(-1), 1)), 2)</f>
        <v>147755</v>
      </c>
    </row>
    <row r="20" spans="1:8" ht="13.50" thickBot="1" customHeight="1">
      <c r="A20" s="15"/>
      <c r="B20" s="15"/>
      <c r="C20" s="15"/>
      <c r="D20" s="15"/>
      <c r="E20" s="15"/>
      <c r="F20" s="9" t="s">
        <v>38</v>
      </c>
      <c r="G20" s="9"/>
      <c r="H20" s="17">
        <f ca="1">ROUND(SUM(INDIRECT(ADDRESS(ROW()+(-1), COLUMN()+(0), 1)),INDIRECT(ADDRESS(ROW()+(-2), COLUMN()+(0), 1)),INDIRECT(ADDRESS(ROW()+(-3), COLUMN()+(0), 1)),INDIRECT(ADDRESS(ROW()+(-4), COLUMN()+(0), 1)),INDIRECT(ADDRESS(ROW()+(-5), COLUMN()+(0), 1))), 2)</f>
        <v>260968</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1)),INDIRECT(ADDRESS(ROW()+(-9), COLUMN()+(1), 1))), 2)</f>
        <v>7.44063e+006</v>
      </c>
      <c r="H22" s="14">
        <f ca="1">ROUND(INDIRECT(ADDRESS(ROW()+(0), COLUMN()+(-2), 1))*INDIRECT(ADDRESS(ROW()+(0), COLUMN()+(-1), 1))/100, 2)</f>
        <v>148813</v>
      </c>
    </row>
    <row r="23" spans="1:8" ht="13.50" thickBot="1" customHeight="1">
      <c r="A23" s="21" t="s">
        <v>42</v>
      </c>
      <c r="B23" s="21"/>
      <c r="C23" s="22"/>
      <c r="D23" s="22"/>
      <c r="E23" s="23"/>
      <c r="F23" s="24" t="s">
        <v>43</v>
      </c>
      <c r="G23" s="25"/>
      <c r="H23" s="26">
        <f ca="1">ROUND(SUM(INDIRECT(ADDRESS(ROW()+(-1), COLUMN()+(0), 1)),INDIRECT(ADDRESS(ROW()+(-3), COLUMN()+(0), 1)),INDIRECT(ADDRESS(ROW()+(-10), COLUMN()+(0), 1))), 2)</f>
        <v>7.58944e+006</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