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<sst xmlns="http://schemas.openxmlformats.org/spreadsheetml/2006/main" count="100" uniqueCount="100">
  <si>
    <t xml:space="preserve"/>
  </si>
  <si>
    <t xml:space="preserve">QAD040</t>
  </si>
  <si>
    <t xml:space="preserve">m²</t>
  </si>
  <si>
    <t xml:space="preserve">Cubierta plana transitable, no ventilada, con piso fijo, tipo invertida, para uso deportivo. Impermeabilización con láminas de poliolefinas, tipo monocapa.</t>
  </si>
  <si>
    <r>
      <rPr>
        <sz val="8.25"/>
        <color rgb="FF000000"/>
        <rFont val="Arial"/>
        <family val="2"/>
      </rPr>
      <t xml:space="preserve">Cubierta plana transitable, no ventilada, con piso fijo, tipo invertida, pendiente del 1% al 5%, para uso deportivo.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IMPERMEABILIZACIÓN: tipo monocapa, adherida, formada por una lámina impermeabilizante flexible tipo EVAC, compuesta de una doble hoja de poliolefina termoplástica con acetato de vinil etileno, con ambas caras revestidas de fibras de poliéster no tejidas, de 0,52 mm de espesor y 335 g/m², fijada al soporte en toda su superficie mediante adhesivo cementoso mejorado C2 E, y solapes fijados con adhesivo cementoso mejorado C2 E S1; AISLAMIENTO TÉRMICO: panel rígido de poliestireno extruido, de superficie lisa y mecanizado lateral a media madera, de 50 mm de espesor, resistencia a compresión &gt;= 300 kPa; CAPA SEPARADORA BAJO CAPA DE REFUERZO: geotextil no tejido compuesto por fibras de poliéster unidas por agujeteado, (150 g/m²); CAPA DE REFUERZO: mortero de cemento CEM II/B-P 32,5 N tipo M-10 de 4 cm de espesor; CAPA SEPARADORA BAJO PROTECCIÓN: geotextil de polipropileno-polietileno, (125 g/m²); CAPA DE PROTECCIÓN: revestimiento continuo sintético, formado por la aplicación sucesiva de una capa de mortero epoxi bicomponente, abrasión Taber en seco &lt; 0,2 g y rendimiento aproximado de 0,80 kg/m²; dos capas de mortero bicomponente a base de resinas acrílico-epoxi, abrasión Taber en seco &lt; 0,2 g y rendimiento aproximado de 0,4 kg/m² por capa; y una capa de sellado con pintura bicomponente a base de resinas acrílico-epoxi, abrasión Taber en seco &lt; 0,2 g, viscosidad &gt; 40 poises y rendimiento aproximado de 0,2 kg/m²; extendidas a mano mediante rastras de banda de goma en capas uniformes con un espesor total aproximado de 1,0 mm, colocado sobre base de concreto f'c=210 kg/cm² (21 MPa), clase de exposición F0 S0 P0 C0, tamaño máximo del agregado 19 mm, manejabilidad blanda de 10 cm de espesor, armado con malla electrosoldada tipo XX 131, 15x15 cm y Ø 5-5 mm.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</si>
  <si>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</si>
  <si>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</si>
  <si>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</si>
  <si>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</si>
  <si>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</si>
  <si>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</si>
  <si>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</si>
  <si>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</si>
  <si>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</si>
  <si>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</si>
  <si>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</si>
  <si>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</si>
  <si>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</si>
  <si>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</si>
  <si>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</si>
  <si>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</si>
  <si>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</si>
  <si>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</si>
  <si>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contracción.</t>
  </si>
  <si>
    <t xml:space="preserve">mt08aaa010a</t>
  </si>
  <si>
    <t xml:space="preserve">m³</t>
  </si>
  <si>
    <t xml:space="preserve">Agua.</t>
  </si>
  <si>
    <t xml:space="preserve">mt01arg005a</t>
  </si>
  <si>
    <t xml:space="preserve">t</t>
  </si>
  <si>
    <t xml:space="preserve">Arena de cantera, para mortero preparado en obra.</t>
  </si>
  <si>
    <t xml:space="preserve">mt08cem000d</t>
  </si>
  <si>
    <t xml:space="preserve">kg</t>
  </si>
  <si>
    <t xml:space="preserve">Cemento gris en sacos.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</si>
  <si>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</si>
  <si>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</si>
  <si>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</si>
  <si>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</si>
  <si>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</si>
  <si>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Lámina impermeabilizante flexible tipo EVAC, compuesta de una doble hoja de poliolefina termoplástica con acetato de vinil etileno, con ambas caras revestidas de fibras de poliéster no tejidas, de 0,52 mm de espesor y 335 g/m².</t>
  </si>
  <si>
    <t xml:space="preserve">mt09mcr250b</t>
  </si>
  <si>
    <t xml:space="preserve">kg</t>
  </si>
  <si>
    <t xml:space="preserve">Adhesivo cementoso mejorado, C2 E S1, con tiempo abierto ampliado y gran deformabilidad, para la fijación de solapes de geomembranas, compuesto por cementos especiales, agregados seleccionados y resinas sintéticas.</t>
  </si>
  <si>
    <t xml:space="preserve">mt16pxa010abq</t>
  </si>
  <si>
    <t xml:space="preserve">m²</t>
  </si>
  <si>
    <t xml:space="preserve">Panel rígido de poliestireno extruido, de superficie lisa y mecanizado lateral a media madera, de 50 mm de espesor, resistencia a compresión &gt;= 300 kPa, resistencia térmica 1,5 m²K/W, conductividad térmica 0,033 W/(mK), Euroclase E de reacción al fuego, con código de designación XPS-EN 13164-T1-CS(10/Y)300-DS(70,90)-DLT(2)5-CC(2/1,5/50)125-WL(T)0,7-WD(V)3-FTCD1.</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</si>
  <si>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</si>
  <si>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</si>
  <si>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</si>
  <si>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</si>
  <si>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</si>
  <si>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</si>
  <si>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mt14gsa010ce</t>
  </si>
  <si>
    <t xml:space="preserve">m²</t>
  </si>
  <si>
    <t xml:space="preserve">Geotextil no tejido sintético, termosoldado, de polipropileno-polietileno, con una resistencia a la tracción longitudinal de 9,5 kN/m, una resistencia a la tracción transversal de 10 kN/m, una apertura de cono al ensayo de perforación dinámica según ISO 13433 inferior a 28 mm, resistencia CBR a punzonamiento 1,56 kN y una masa superficial de 125 g/m².</t>
  </si>
  <si>
    <t xml:space="preserve">mt07ame050eda</t>
  </si>
  <si>
    <t xml:space="preserve">m²</t>
  </si>
  <si>
    <t xml:space="preserve">Malla electrosoldada tipo XX 131, 15x15 cm y Ø 5-5 mm, según NTC 5806 y ASTM A1064 / A1064M.</t>
  </si>
  <si>
    <t xml:space="preserve">mt10haf050qbi</t>
  </si>
  <si>
    <t xml:space="preserve">m³</t>
  </si>
  <si>
    <t xml:space="preserve">Concreto f'c=210 kg/cm² (21 MPa), clase de exposición F0 S0 P0 C0, tamaño máximo del agregado 19 mm, manejabilidad blanda, fabricado en planta, según NSR-10 y ACI 318.</t>
  </si>
  <si>
    <t xml:space="preserve">mt47adc010a</t>
  </si>
  <si>
    <t xml:space="preserve">kg</t>
  </si>
  <si>
    <t xml:space="preserve">Mortero epoxi bicomponente.</t>
  </si>
  <si>
    <t xml:space="preserve">mt47adc020a</t>
  </si>
  <si>
    <t xml:space="preserve">kg</t>
  </si>
  <si>
    <t xml:space="preserve">Mortero bicomponente a base de resinas acrílico-epoxi.</t>
  </si>
  <si>
    <t xml:space="preserve">mt27pij030a</t>
  </si>
  <si>
    <t xml:space="preserve">kg</t>
  </si>
  <si>
    <t xml:space="preserve">Pintura bicomponente a base de resinas acrílico-epoxi.</t>
  </si>
  <si>
    <t xml:space="preserve">Subtotal materiales:</t>
  </si>
  <si>
    <t xml:space="preserve">Equipo</t>
  </si>
  <si>
    <t xml:space="preserve">mq06hor010</t>
  </si>
  <si>
    <t xml:space="preserve">h</t>
  </si>
  <si>
    <t xml:space="preserve">Concretera eléctrica con una capacidad de amasado de 160 l.</t>
  </si>
  <si>
    <t xml:space="preserve">Subtotal equipo:</t>
  </si>
  <si>
    <t xml:space="preserve">Mano de obra</t>
  </si>
  <si>
    <t xml:space="preserve">mo020</t>
  </si>
  <si>
    <t xml:space="preserve">h</t>
  </si>
  <si>
    <t xml:space="preserve">Oficial 1ª obra blanca.</t>
  </si>
  <si>
    <t xml:space="preserve">mo113</t>
  </si>
  <si>
    <t xml:space="preserve">h</t>
  </si>
  <si>
    <t xml:space="preserve">Peón de obra blanca.</t>
  </si>
  <si>
    <t xml:space="preserve">mo029</t>
  </si>
  <si>
    <t xml:space="preserve">h</t>
  </si>
  <si>
    <t xml:space="preserve">Oficial 1ª aplicador de láminas y mantos impermeabilizantes.</t>
  </si>
  <si>
    <t xml:space="preserve">mo067</t>
  </si>
  <si>
    <t xml:space="preserve">h</t>
  </si>
  <si>
    <t xml:space="preserve">Ayudante aplicador de láminas y mantos impermeabilizantes.</t>
  </si>
  <si>
    <t xml:space="preserve">mo054</t>
  </si>
  <si>
    <t xml:space="preserve">h</t>
  </si>
  <si>
    <t xml:space="preserve">Oficial 1ª colocador de aislantes.</t>
  </si>
  <si>
    <t xml:space="preserve">mo101</t>
  </si>
  <si>
    <t xml:space="preserve">h</t>
  </si>
  <si>
    <t xml:space="preserve">Ayudante colocador de aislantes.</t>
  </si>
  <si>
    <t xml:space="preserve">Subtotal mano de obra:</t>
  </si>
  <si>
    <t xml:space="preserve">Herramienta menor</t>
  </si>
  <si>
    <t xml:space="preserve">%</t>
  </si>
  <si>
    <t xml:space="preserve">Herramienta menor</t>
  </si>
  <si>
    <t xml:space="preserve">Coste de mantenimiento decenal: $ 132.470,65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</si>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</sst>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82" customWidth="1"/>
    <col min="4" max="4" width="106.08" customWidth="1"/>
    <col min="5" max="5" width="206.04" customWidth="1"/>
    <col min="6" max="6" width="11.22" customWidth="1"/>
    <col min="7" max="7" width="14.79" customWidth="1"/>
    <col min="8" max="8" width="13.60" customWidth="1"/>
  </cols>
  <sheetData>
    <row r="1" spans="1:1" ht="2.25" thickBot="1" customHeight="1">
      <c r="A1" s="1" t="s">
        <v>0</v>
      </c>
      <c r="B1" s="1"/>
      <c r="C1" s="1"/>
      <c r="D1" s="1"/>
      <c r="E1" s="1"/>
      <c r="F1" s="1"/>
      <c r="G1" s="1"/>
      <c r="H1" s="1"/>
    </row>
    <row r="3" spans="1:8" ht="24.00" thickBot="1" customHeight="1">
      <c r="A3" s="2" t="s">
        <v>1</v>
      </c>
      <c r="B3" s="3" t="s">
        <v>2</v>
      </c>
      <c r="C3" s="2" t="s">
        <v>3</v>
      </c>
      <c r="D3" s="2"/>
    </row>
    <row r="5" spans="1:8" ht="192.00" thickBot="1" customHeight="1">
      <c r="A5" s="5" t="s">
        <v>4</v>
      </c>
      <c r="B5" s="5"/>
      <c r="C5" s="5"/>
      <c r="D5" s="5"/>
    </row>
    <row r="8" spans="1:8" ht="24.00" thickBot="1" customHeight="1">
      <c r="A8" s="6" t="s">
        <v>5</v>
      </c>
      <c r="B8" s="6"/>
      <c r="C8" s="6" t="s">
        <v>6</v>
      </c>
      <c r="D8" s="6" t="s">
        <v>7</v>
      </c>
      <c r="E8" s="6"/>
      <c r="F8" s="7" t="s">
        <v>8</v>
      </c>
      <c r="G8" s="7" t="s">
        <v>9</v>
      </c>
      <c r="H8" s="7" t="s">
        <v>10</v>
      </c>
    </row>
    <row r="9" spans="1:8" ht="13.50" thickBot="1" customHeight="1">
      <c r="A9" s="8">
        <v>1</v>
      </c>
      <c r="B9" s="8"/>
      <c r="C9" s="8"/>
      <c r="D9" s="9" t="s">
        <v>11</v>
      </c>
      <c r="E9" s="9"/>
      <c r="F9" s="9"/>
      <c r="G9" s="8"/>
      <c r="H9" s="8"/>
    </row>
    <row r="10" spans="1:8" ht="13.50" thickBot="1" customHeight="1">
      <c r="A10" s="1" t="s">
        <v>12</v>
      </c>
      <c r="B10" s="1"/>
      <c r="C10" s="10" t="s">
        <v>13</v>
      </c>
      <c r="D10" s="1" t="s">
        <v>14</v>
      </c>
      <c r="E10" s="1"/>
      <c r="F10" s="11">
        <v>3</v>
      </c>
      <c r="G10" s="12">
        <v>977.88</v>
      </c>
      <c r="H10" s="12">
        <f ca="1">ROUND(INDIRECT(ADDRESS(ROW()+(0), COLUMN()+(-2), 1))*INDIRECT(ADDRESS(ROW()+(0), COLUMN()+(-1), 1)), 2)</f>
        <v>2933.64</v>
      </c>
    </row>
    <row r="11" spans="1:8" ht="13.50" thickBot="1" customHeight="1">
      <c r="A11" s="1" t="s">
        <v>15</v>
      </c>
      <c r="B11" s="1"/>
      <c r="C11" s="10" t="s">
        <v>16</v>
      </c>
      <c r="D11" s="1" t="s">
        <v>17</v>
      </c>
      <c r="E11" s="1"/>
      <c r="F11" s="11">
        <v>0.1</v>
      </c>
      <c r="G11" s="12">
        <v>495372</v>
      </c>
      <c r="H11" s="12">
        <f ca="1">ROUND(INDIRECT(ADDRESS(ROW()+(0), COLUMN()+(-2), 1))*INDIRECT(ADDRESS(ROW()+(0), COLUMN()+(-1), 1)), 2)</f>
        <v>49537.2</v>
      </c>
    </row>
    <row r="12" spans="1:8" ht="13.50" thickBot="1" customHeight="1">
      <c r="A12" s="1" t="s">
        <v>18</v>
      </c>
      <c r="B12" s="1"/>
      <c r="C12" s="10" t="s">
        <v>19</v>
      </c>
      <c r="D12" s="1" t="s">
        <v>20</v>
      </c>
      <c r="E12" s="1"/>
      <c r="F12" s="11">
        <v>0.01</v>
      </c>
      <c r="G12" s="12">
        <v>371010</v>
      </c>
      <c r="H12" s="12">
        <f ca="1">ROUND(INDIRECT(ADDRESS(ROW()+(0), COLUMN()+(-2), 1))*INDIRECT(ADDRESS(ROW()+(0), COLUMN()+(-1), 1)), 2)</f>
        <v>3710.1</v>
      </c>
    </row>
    <row r="13" spans="1:8" ht="13.50" thickBot="1" customHeight="1">
      <c r="A13" s="1" t="s">
        <v>21</v>
      </c>
      <c r="B13" s="1"/>
      <c r="C13" s="10" t="s">
        <v>22</v>
      </c>
      <c r="D13" s="1" t="s">
        <v>23</v>
      </c>
      <c r="E13" s="1"/>
      <c r="F13" s="11">
        <v>0.01</v>
      </c>
      <c r="G13" s="12">
        <v>11071.4</v>
      </c>
      <c r="H13" s="12">
        <f ca="1">ROUND(INDIRECT(ADDRESS(ROW()+(0), COLUMN()+(-2), 1))*INDIRECT(ADDRESS(ROW()+(0), COLUMN()+(-1), 1)), 2)</f>
        <v>110.71</v>
      </c>
    </row>
    <row r="14" spans="1:8" ht="13.50" thickBot="1" customHeight="1">
      <c r="A14" s="1" t="s">
        <v>24</v>
      </c>
      <c r="B14" s="1"/>
      <c r="C14" s="10" t="s">
        <v>25</v>
      </c>
      <c r="D14" s="1" t="s">
        <v>26</v>
      </c>
      <c r="E14" s="1"/>
      <c r="F14" s="11">
        <v>0.016</v>
      </c>
      <c r="G14" s="12">
        <v>4983.82</v>
      </c>
      <c r="H14" s="12">
        <f ca="1">ROUND(INDIRECT(ADDRESS(ROW()+(0), COLUMN()+(-2), 1))*INDIRECT(ADDRESS(ROW()+(0), COLUMN()+(-1), 1)), 2)</f>
        <v>79.74</v>
      </c>
    </row>
    <row r="15" spans="1:8" ht="13.50" thickBot="1" customHeight="1">
      <c r="A15" s="1" t="s">
        <v>27</v>
      </c>
      <c r="B15" s="1"/>
      <c r="C15" s="10" t="s">
        <v>28</v>
      </c>
      <c r="D15" s="1" t="s">
        <v>29</v>
      </c>
      <c r="E15" s="1"/>
      <c r="F15" s="11">
        <v>0.13</v>
      </c>
      <c r="G15" s="12">
        <v>61711</v>
      </c>
      <c r="H15" s="12">
        <f ca="1">ROUND(INDIRECT(ADDRESS(ROW()+(0), COLUMN()+(-2), 1))*INDIRECT(ADDRESS(ROW()+(0), COLUMN()+(-1), 1)), 2)</f>
        <v>8022.43</v>
      </c>
    </row>
    <row r="16" spans="1:8" ht="13.50" thickBot="1" customHeight="1">
      <c r="A16" s="1" t="s">
        <v>30</v>
      </c>
      <c r="B16" s="1"/>
      <c r="C16" s="10" t="s">
        <v>31</v>
      </c>
      <c r="D16" s="1" t="s">
        <v>32</v>
      </c>
      <c r="E16" s="1"/>
      <c r="F16" s="11">
        <v>20</v>
      </c>
      <c r="G16" s="12">
        <v>734.29</v>
      </c>
      <c r="H16" s="12">
        <f ca="1">ROUND(INDIRECT(ADDRESS(ROW()+(0), COLUMN()+(-2), 1))*INDIRECT(ADDRESS(ROW()+(0), COLUMN()+(-1), 1)), 2)</f>
        <v>14685.8</v>
      </c>
    </row>
    <row r="17" spans="1:8" ht="13.50" thickBot="1" customHeight="1">
      <c r="A17" s="1" t="s">
        <v>33</v>
      </c>
      <c r="B17" s="1"/>
      <c r="C17" s="10" t="s">
        <v>34</v>
      </c>
      <c r="D17" s="1" t="s">
        <v>35</v>
      </c>
      <c r="E17" s="1"/>
      <c r="F17" s="11">
        <v>4</v>
      </c>
      <c r="G17" s="12">
        <v>2306.45</v>
      </c>
      <c r="H17" s="12">
        <f ca="1">ROUND(INDIRECT(ADDRESS(ROW()+(0), COLUMN()+(-2), 1))*INDIRECT(ADDRESS(ROW()+(0), COLUMN()+(-1), 1)), 2)</f>
        <v>9225.8</v>
      </c>
    </row>
    <row r="18" spans="1:8" ht="13.50" thickBot="1" customHeight="1">
      <c r="A18" s="1" t="s">
        <v>36</v>
      </c>
      <c r="B18" s="1"/>
      <c r="C18" s="10" t="s">
        <v>37</v>
      </c>
      <c r="D18" s="1" t="s">
        <v>38</v>
      </c>
      <c r="E18" s="1"/>
      <c r="F18" s="11">
        <v>1.1</v>
      </c>
      <c r="G18" s="12">
        <v>97696.5</v>
      </c>
      <c r="H18" s="12">
        <f ca="1">ROUND(INDIRECT(ADDRESS(ROW()+(0), COLUMN()+(-2), 1))*INDIRECT(ADDRESS(ROW()+(0), COLUMN()+(-1), 1)), 2)</f>
        <v>107466</v>
      </c>
    </row>
    <row r="19" spans="1:8" ht="13.50" thickBot="1" customHeight="1">
      <c r="A19" s="1" t="s">
        <v>39</v>
      </c>
      <c r="B19" s="1"/>
      <c r="C19" s="10" t="s">
        <v>40</v>
      </c>
      <c r="D19" s="1" t="s">
        <v>41</v>
      </c>
      <c r="E19" s="1"/>
      <c r="F19" s="11">
        <v>0.3</v>
      </c>
      <c r="G19" s="12">
        <v>9884.8</v>
      </c>
      <c r="H19" s="12">
        <f ca="1">ROUND(INDIRECT(ADDRESS(ROW()+(0), COLUMN()+(-2), 1))*INDIRECT(ADDRESS(ROW()+(0), COLUMN()+(-1), 1)), 2)</f>
        <v>2965.44</v>
      </c>
    </row>
    <row r="20" spans="1:8" ht="13.50" thickBot="1" customHeight="1">
      <c r="A20" s="1" t="s">
        <v>42</v>
      </c>
      <c r="B20" s="1"/>
      <c r="C20" s="10" t="s">
        <v>43</v>
      </c>
      <c r="D20" s="1" t="s">
        <v>44</v>
      </c>
      <c r="E20" s="1"/>
      <c r="F20" s="11">
        <v>1.05</v>
      </c>
      <c r="G20" s="12">
        <v>81044.1</v>
      </c>
      <c r="H20" s="12">
        <f ca="1">ROUND(INDIRECT(ADDRESS(ROW()+(0), COLUMN()+(-2), 1))*INDIRECT(ADDRESS(ROW()+(0), COLUMN()+(-1), 1)), 2)</f>
        <v>85096.3</v>
      </c>
    </row>
    <row r="21" spans="1:8" ht="13.50" thickBot="1" customHeight="1">
      <c r="A21" s="1" t="s">
        <v>45</v>
      </c>
      <c r="B21" s="1"/>
      <c r="C21" s="10" t="s">
        <v>46</v>
      </c>
      <c r="D21" s="1" t="s">
        <v>47</v>
      </c>
      <c r="E21" s="1"/>
      <c r="F21" s="11">
        <v>1.05</v>
      </c>
      <c r="G21" s="12">
        <v>5081.93</v>
      </c>
      <c r="H21" s="12">
        <f ca="1">ROUND(INDIRECT(ADDRESS(ROW()+(0), COLUMN()+(-2), 1))*INDIRECT(ADDRESS(ROW()+(0), COLUMN()+(-1), 1)), 2)</f>
        <v>5336.03</v>
      </c>
    </row>
    <row r="22" spans="1:8" ht="13.50" thickBot="1" customHeight="1">
      <c r="A22" s="1" t="s">
        <v>48</v>
      </c>
      <c r="B22" s="1"/>
      <c r="C22" s="10" t="s">
        <v>49</v>
      </c>
      <c r="D22" s="1" t="s">
        <v>50</v>
      </c>
      <c r="E22" s="1"/>
      <c r="F22" s="11">
        <v>0.04</v>
      </c>
      <c r="G22" s="12">
        <v>439215</v>
      </c>
      <c r="H22" s="12">
        <f ca="1">ROUND(INDIRECT(ADDRESS(ROW()+(0), COLUMN()+(-2), 1))*INDIRECT(ADDRESS(ROW()+(0), COLUMN()+(-1), 1)), 2)</f>
        <v>17568.6</v>
      </c>
    </row>
    <row r="23" spans="1:8" ht="13.50" thickBot="1" customHeight="1">
      <c r="A23" s="1" t="s">
        <v>51</v>
      </c>
      <c r="B23" s="1"/>
      <c r="C23" s="10" t="s">
        <v>52</v>
      </c>
      <c r="D23" s="1" t="s">
        <v>53</v>
      </c>
      <c r="E23" s="1"/>
      <c r="F23" s="11">
        <v>1.05</v>
      </c>
      <c r="G23" s="12">
        <v>11470.6</v>
      </c>
      <c r="H23" s="12">
        <f ca="1">ROUND(INDIRECT(ADDRESS(ROW()+(0), COLUMN()+(-2), 1))*INDIRECT(ADDRESS(ROW()+(0), COLUMN()+(-1), 1)), 2)</f>
        <v>12044.2</v>
      </c>
    </row>
    <row r="24" spans="1:8" ht="13.50" thickBot="1" customHeight="1">
      <c r="A24" s="1" t="s">
        <v>54</v>
      </c>
      <c r="B24" s="1"/>
      <c r="C24" s="10" t="s">
        <v>55</v>
      </c>
      <c r="D24" s="1" t="s">
        <v>56</v>
      </c>
      <c r="E24" s="1"/>
      <c r="F24" s="11">
        <v>1.1</v>
      </c>
      <c r="G24" s="12">
        <v>7526.66</v>
      </c>
      <c r="H24" s="12">
        <f ca="1">ROUND(INDIRECT(ADDRESS(ROW()+(0), COLUMN()+(-2), 1))*INDIRECT(ADDRESS(ROW()+(0), COLUMN()+(-1), 1)), 2)</f>
        <v>8279.33</v>
      </c>
    </row>
    <row r="25" spans="1:8" ht="13.50" thickBot="1" customHeight="1">
      <c r="A25" s="1" t="s">
        <v>57</v>
      </c>
      <c r="B25" s="1"/>
      <c r="C25" s="10" t="s">
        <v>58</v>
      </c>
      <c r="D25" s="1" t="s">
        <v>59</v>
      </c>
      <c r="E25" s="1"/>
      <c r="F25" s="11">
        <v>0.1</v>
      </c>
      <c r="G25" s="12">
        <v>422083</v>
      </c>
      <c r="H25" s="12">
        <f ca="1">ROUND(INDIRECT(ADDRESS(ROW()+(0), COLUMN()+(-2), 1))*INDIRECT(ADDRESS(ROW()+(0), COLUMN()+(-1), 1)), 2)</f>
        <v>42208.3</v>
      </c>
    </row>
    <row r="26" spans="1:8" ht="13.50" thickBot="1" customHeight="1">
      <c r="A26" s="1" t="s">
        <v>60</v>
      </c>
      <c r="B26" s="1"/>
      <c r="C26" s="10" t="s">
        <v>61</v>
      </c>
      <c r="D26" s="1" t="s">
        <v>62</v>
      </c>
      <c r="E26" s="1"/>
      <c r="F26" s="11">
        <v>0.8</v>
      </c>
      <c r="G26" s="12">
        <v>11714.1</v>
      </c>
      <c r="H26" s="12">
        <f ca="1">ROUND(INDIRECT(ADDRESS(ROW()+(0), COLUMN()+(-2), 1))*INDIRECT(ADDRESS(ROW()+(0), COLUMN()+(-1), 1)), 2)</f>
        <v>9371.28</v>
      </c>
    </row>
    <row r="27" spans="1:8" ht="13.50" thickBot="1" customHeight="1">
      <c r="A27" s="1" t="s">
        <v>63</v>
      </c>
      <c r="B27" s="1"/>
      <c r="C27" s="10" t="s">
        <v>64</v>
      </c>
      <c r="D27" s="1" t="s">
        <v>65</v>
      </c>
      <c r="E27" s="1"/>
      <c r="F27" s="11">
        <v>0.8</v>
      </c>
      <c r="G27" s="12">
        <v>38385</v>
      </c>
      <c r="H27" s="12">
        <f ca="1">ROUND(INDIRECT(ADDRESS(ROW()+(0), COLUMN()+(-2), 1))*INDIRECT(ADDRESS(ROW()+(0), COLUMN()+(-1), 1)), 2)</f>
        <v>30708</v>
      </c>
    </row>
    <row r="28" spans="1:8" ht="13.50" thickBot="1" customHeight="1">
      <c r="A28" s="1" t="s">
        <v>66</v>
      </c>
      <c r="B28" s="1"/>
      <c r="C28" s="10" t="s">
        <v>67</v>
      </c>
      <c r="D28" s="1" t="s">
        <v>68</v>
      </c>
      <c r="E28" s="1"/>
      <c r="F28" s="13">
        <v>0.2</v>
      </c>
      <c r="G28" s="14">
        <v>42467.3</v>
      </c>
      <c r="H28" s="14">
        <f ca="1">ROUND(INDIRECT(ADDRESS(ROW()+(0), COLUMN()+(-2), 1))*INDIRECT(ADDRESS(ROW()+(0), COLUMN()+(-1), 1)), 2)</f>
        <v>8493.47</v>
      </c>
    </row>
    <row r="29" spans="1:8" ht="13.50" thickBot="1" customHeight="1">
      <c r="A29" s="15"/>
      <c r="B29" s="15"/>
      <c r="C29" s="15"/>
      <c r="D29" s="15"/>
      <c r="E29" s="15"/>
      <c r="F29" s="9" t="s">
        <v>69</v>
      </c>
      <c r="G29" s="9"/>
      <c r="H2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417843</v>
      </c>
    </row>
    <row r="30" spans="1:8" ht="13.50" thickBot="1" customHeight="1">
      <c r="A30" s="15">
        <v>2</v>
      </c>
      <c r="B30" s="15"/>
      <c r="C30" s="15"/>
      <c r="D30" s="18" t="s">
        <v>70</v>
      </c>
      <c r="E30" s="18"/>
      <c r="F30" s="18"/>
      <c r="G30" s="15"/>
      <c r="H30" s="15"/>
    </row>
    <row r="31" spans="1:8" ht="13.50" thickBot="1" customHeight="1">
      <c r="A31" s="1" t="s">
        <v>71</v>
      </c>
      <c r="B31" s="1"/>
      <c r="C31" s="10" t="s">
        <v>72</v>
      </c>
      <c r="D31" s="1" t="s">
        <v>73</v>
      </c>
      <c r="E31" s="1"/>
      <c r="F31" s="13">
        <v>0.056</v>
      </c>
      <c r="G31" s="14">
        <v>11514.6</v>
      </c>
      <c r="H31" s="14">
        <f ca="1">ROUND(INDIRECT(ADDRESS(ROW()+(0), COLUMN()+(-2), 1))*INDIRECT(ADDRESS(ROW()+(0), COLUMN()+(-1), 1)), 2)</f>
        <v>644.82</v>
      </c>
    </row>
    <row r="32" spans="1:8" ht="13.50" thickBot="1" customHeight="1">
      <c r="A32" s="15"/>
      <c r="B32" s="15"/>
      <c r="C32" s="15"/>
      <c r="D32" s="15"/>
      <c r="E32" s="15"/>
      <c r="F32" s="9" t="s">
        <v>74</v>
      </c>
      <c r="G32" s="9"/>
      <c r="H32" s="17">
        <f ca="1">ROUND(SUM(INDIRECT(ADDRESS(ROW()+(-1), COLUMN()+(0), 1))), 2)</f>
        <v>644.82</v>
      </c>
    </row>
    <row r="33" spans="1:8" ht="13.50" thickBot="1" customHeight="1">
      <c r="A33" s="15">
        <v>3</v>
      </c>
      <c r="B33" s="15"/>
      <c r="C33" s="15"/>
      <c r="D33" s="18" t="s">
        <v>75</v>
      </c>
      <c r="E33" s="18"/>
      <c r="F33" s="18"/>
      <c r="G33" s="15"/>
      <c r="H33" s="15"/>
    </row>
    <row r="34" spans="1:8" ht="13.50" thickBot="1" customHeight="1">
      <c r="A34" s="1" t="s">
        <v>76</v>
      </c>
      <c r="B34" s="1"/>
      <c r="C34" s="10" t="s">
        <v>77</v>
      </c>
      <c r="D34" s="1" t="s">
        <v>78</v>
      </c>
      <c r="E34" s="1"/>
      <c r="F34" s="11">
        <v>0.55</v>
      </c>
      <c r="G34" s="12">
        <v>36735.6</v>
      </c>
      <c r="H34" s="12">
        <f ca="1">ROUND(INDIRECT(ADDRESS(ROW()+(0), COLUMN()+(-2), 1))*INDIRECT(ADDRESS(ROW()+(0), COLUMN()+(-1), 1)), 2)</f>
        <v>20204.6</v>
      </c>
    </row>
    <row r="35" spans="1:8" ht="13.50" thickBot="1" customHeight="1">
      <c r="A35" s="1" t="s">
        <v>79</v>
      </c>
      <c r="B35" s="1"/>
      <c r="C35" s="10" t="s">
        <v>80</v>
      </c>
      <c r="D35" s="1" t="s">
        <v>81</v>
      </c>
      <c r="E35" s="1"/>
      <c r="F35" s="11">
        <v>1.443</v>
      </c>
      <c r="G35" s="12">
        <v>26456.3</v>
      </c>
      <c r="H35" s="12">
        <f ca="1">ROUND(INDIRECT(ADDRESS(ROW()+(0), COLUMN()+(-2), 1))*INDIRECT(ADDRESS(ROW()+(0), COLUMN()+(-1), 1)), 2)</f>
        <v>38176.5</v>
      </c>
    </row>
    <row r="36" spans="1:8" ht="13.50" thickBot="1" customHeight="1">
      <c r="A36" s="1" t="s">
        <v>82</v>
      </c>
      <c r="B36" s="1"/>
      <c r="C36" s="10" t="s">
        <v>83</v>
      </c>
      <c r="D36" s="1" t="s">
        <v>84</v>
      </c>
      <c r="E36" s="1"/>
      <c r="F36" s="11">
        <v>0.181</v>
      </c>
      <c r="G36" s="12">
        <v>36735.6</v>
      </c>
      <c r="H36" s="12">
        <f ca="1">ROUND(INDIRECT(ADDRESS(ROW()+(0), COLUMN()+(-2), 1))*INDIRECT(ADDRESS(ROW()+(0), COLUMN()+(-1), 1)), 2)</f>
        <v>6649.14</v>
      </c>
    </row>
    <row r="37" spans="1:8" ht="13.50" thickBot="1" customHeight="1">
      <c r="A37" s="1" t="s">
        <v>85</v>
      </c>
      <c r="B37" s="1"/>
      <c r="C37" s="10" t="s">
        <v>86</v>
      </c>
      <c r="D37" s="1" t="s">
        <v>87</v>
      </c>
      <c r="E37" s="1"/>
      <c r="F37" s="11">
        <v>0.181</v>
      </c>
      <c r="G37" s="12">
        <v>27459.1</v>
      </c>
      <c r="H37" s="12">
        <f ca="1">ROUND(INDIRECT(ADDRESS(ROW()+(0), COLUMN()+(-2), 1))*INDIRECT(ADDRESS(ROW()+(0), COLUMN()+(-1), 1)), 2)</f>
        <v>4970.1</v>
      </c>
    </row>
    <row r="38" spans="1:8" ht="13.50" thickBot="1" customHeight="1">
      <c r="A38" s="1" t="s">
        <v>88</v>
      </c>
      <c r="B38" s="1"/>
      <c r="C38" s="10" t="s">
        <v>89</v>
      </c>
      <c r="D38" s="1" t="s">
        <v>90</v>
      </c>
      <c r="E38" s="1"/>
      <c r="F38" s="11">
        <v>0.053</v>
      </c>
      <c r="G38" s="12">
        <v>37753.4</v>
      </c>
      <c r="H38" s="12">
        <f ca="1">ROUND(INDIRECT(ADDRESS(ROW()+(0), COLUMN()+(-2), 1))*INDIRECT(ADDRESS(ROW()+(0), COLUMN()+(-1), 1)), 2)</f>
        <v>2000.93</v>
      </c>
    </row>
    <row r="39" spans="1:8" ht="13.50" thickBot="1" customHeight="1">
      <c r="A39" s="1" t="s">
        <v>91</v>
      </c>
      <c r="B39" s="1"/>
      <c r="C39" s="10" t="s">
        <v>92</v>
      </c>
      <c r="D39" s="1" t="s">
        <v>93</v>
      </c>
      <c r="E39" s="1"/>
      <c r="F39" s="13">
        <v>0.053</v>
      </c>
      <c r="G39" s="14">
        <v>27459.1</v>
      </c>
      <c r="H39" s="14">
        <f ca="1">ROUND(INDIRECT(ADDRESS(ROW()+(0), COLUMN()+(-2), 1))*INDIRECT(ADDRESS(ROW()+(0), COLUMN()+(-1), 1)), 2)</f>
        <v>1455.33</v>
      </c>
    </row>
    <row r="40" spans="1:8" ht="13.50" thickBot="1" customHeight="1">
      <c r="A40" s="15"/>
      <c r="B40" s="15"/>
      <c r="C40" s="15"/>
      <c r="D40" s="15"/>
      <c r="E40" s="15"/>
      <c r="F40" s="9" t="s">
        <v>94</v>
      </c>
      <c r="G40" s="9"/>
      <c r="H40" s="17">
        <f ca="1">ROUND(SUM(INDIRECT(ADDRESS(ROW()+(-1), COLUMN()+(0), 1)),INDIRECT(ADDRESS(ROW()+(-2), COLUMN()+(0), 1)),INDIRECT(ADDRESS(ROW()+(-3), COLUMN()+(0), 1)),INDIRECT(ADDRESS(ROW()+(-4), COLUMN()+(0), 1)),INDIRECT(ADDRESS(ROW()+(-5), COLUMN()+(0), 1)),INDIRECT(ADDRESS(ROW()+(-6), COLUMN()+(0), 1))), 2)</f>
        <v>73456.6</v>
      </c>
    </row>
    <row r="41" spans="1:8" ht="13.50" thickBot="1" customHeight="1">
      <c r="A41" s="15">
        <v>4</v>
      </c>
      <c r="B41" s="15"/>
      <c r="C41" s="15"/>
      <c r="D41" s="18" t="s">
        <v>95</v>
      </c>
      <c r="E41" s="18"/>
      <c r="F41" s="18"/>
      <c r="G41" s="15"/>
      <c r="H41" s="15"/>
    </row>
    <row r="42" spans="1:8" ht="13.50" thickBot="1" customHeight="1">
      <c r="A42" s="19"/>
      <c r="B42" s="19"/>
      <c r="C42" s="20" t="s">
        <v>96</v>
      </c>
      <c r="D42" s="19" t="s">
        <v>97</v>
      </c>
      <c r="E42" s="19"/>
      <c r="F42" s="13">
        <v>2</v>
      </c>
      <c r="G42" s="14">
        <f ca="1">ROUND(SUM(INDIRECT(ADDRESS(ROW()+(-2), COLUMN()+(1), 1)),INDIRECT(ADDRESS(ROW()+(-10), COLUMN()+(1), 1)),INDIRECT(ADDRESS(ROW()+(-13), COLUMN()+(1), 1))), 2)</f>
        <v>491944</v>
      </c>
      <c r="H42" s="14">
        <f ca="1">ROUND(INDIRECT(ADDRESS(ROW()+(0), COLUMN()+(-2), 1))*INDIRECT(ADDRESS(ROW()+(0), COLUMN()+(-1), 1))/100, 2)</f>
        <v>9838.88</v>
      </c>
    </row>
    <row r="43" spans="1:8" ht="13.50" thickBot="1" customHeight="1">
      <c r="A43" s="21" t="s">
        <v>98</v>
      </c>
      <c r="B43" s="21"/>
      <c r="C43" s="22"/>
      <c r="D43" s="23"/>
      <c r="E43" s="23"/>
      <c r="F43" s="24" t="s">
        <v>99</v>
      </c>
      <c r="G43" s="25"/>
      <c r="H43" s="26">
        <f ca="1">ROUND(SUM(INDIRECT(ADDRESS(ROW()+(-1), COLUMN()+(0), 1)),INDIRECT(ADDRESS(ROW()+(-3), COLUMN()+(0), 1)),INDIRECT(ADDRESS(ROW()+(-11), COLUMN()+(0), 1)),INDIRECT(ADDRESS(ROW()+(-14), COLUMN()+(0), 1))), 2)</f>
        <v>501783</v>
      </c>
    </row>
  </sheetData>
  <mergeCells count="78">
    <mergeCell ref="A1:H1"/>
    <mergeCell ref="C3:D3"/>
    <mergeCell ref="A5:D5"/>
    <mergeCell ref="A8:B8"/>
    <mergeCell ref="D8:E8"/>
    <mergeCell ref="A9:B9"/>
    <mergeCell ref="D9:F9"/>
    <mergeCell ref="A10:B10"/>
    <mergeCell ref="D10:E10"/>
    <mergeCell ref="A11:B11"/>
    <mergeCell ref="D11:E11"/>
    <mergeCell ref="A12:B12"/>
    <mergeCell ref="D12:E12"/>
    <mergeCell ref="A13:B13"/>
    <mergeCell ref="D13:E13"/>
    <mergeCell ref="A14:B14"/>
    <mergeCell ref="D14:E14"/>
    <mergeCell ref="A15:B15"/>
    <mergeCell ref="D15:E15"/>
    <mergeCell ref="A16:B16"/>
    <mergeCell ref="D16:E16"/>
    <mergeCell ref="A17:B17"/>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B28"/>
    <mergeCell ref="D28:E28"/>
    <mergeCell ref="A29:B29"/>
    <mergeCell ref="D29:E29"/>
    <mergeCell ref="F29:G29"/>
    <mergeCell ref="A30:B30"/>
    <mergeCell ref="D30:F30"/>
    <mergeCell ref="A31:B31"/>
    <mergeCell ref="D31:E31"/>
    <mergeCell ref="A32:B32"/>
    <mergeCell ref="D32:E32"/>
    <mergeCell ref="F32:G32"/>
    <mergeCell ref="A33:B33"/>
    <mergeCell ref="D33:F33"/>
    <mergeCell ref="A34:B34"/>
    <mergeCell ref="D34:E34"/>
    <mergeCell ref="A35:B35"/>
    <mergeCell ref="D35:E35"/>
    <mergeCell ref="A36:B36"/>
    <mergeCell ref="D36:E36"/>
    <mergeCell ref="A37:B37"/>
    <mergeCell ref="D37:E37"/>
    <mergeCell ref="A38:B38"/>
    <mergeCell ref="D38:E38"/>
    <mergeCell ref="A39:B39"/>
    <mergeCell ref="D39:E39"/>
    <mergeCell ref="A40:B40"/>
    <mergeCell ref="D40:E40"/>
    <mergeCell ref="F40:G40"/>
    <mergeCell ref="A41:B41"/>
    <mergeCell ref="D41:F41"/>
    <mergeCell ref="A42:B42"/>
    <mergeCell ref="D42:E42"/>
    <mergeCell ref="A43:E43"/>
    <mergeCell ref="F43:G43"/>
  </mergeCells>
  <pageMargins left="0.147638" right="0.147638" top="0.206693" bottom="0.206693" header="0.0" footer="0.0"/>
  <pageSetup paperSize="9" orientation="portrait"/>
  <rowBreaks count="0" manualBreakCount="0">
    </rowBreaks>
</worksheet>
</file>