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<sst xmlns="http://schemas.openxmlformats.org/spreadsheetml/2006/main" count="34" uniqueCount="34">
  <si>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</si>
  <si>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QCN010</t>
  </si>
  <si>
    <t xml:space="preserve">m²</t>
  </si>
  <si>
    <t xml:space="preserve">Panel sándwich, para cubierta plana.</t>
  </si>
  <si>
    <r>
      <rPr>
        <sz val="8.25"/>
        <color rgb="FF000000"/>
        <rFont val="Arial"/>
        <family val="2"/>
      </rPr>
      <t xml:space="preserve">Panel sándwich machihembrado en las cuatro caras, compuesto de: cara exterior de placa de cemento reforzado con fibras, de 12,5 mm de espesor, núcleo aislante de espuma de poliestireno extruido de 40 mm de espesor y cara interior de placa de yeso reforzado con fibras, de 12,5 mm de espesor, de 2400x550 mm, transmitancia térmica 0,76 W/(m²K), Euroclase B-s1, d0 de reacción al fuego, fijado con tornillos autorroscantes de cabeza avellanada, de acero galvanizado, sobre estructura de madera, con una luz entre apoyos de 60 cm, para cubierta plana. Incluso cinta autoadhesiva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</si>
  <si>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</si>
  <si>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</si>
  <si>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</si>
  <si>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</si>
  <si>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</si>
  <si>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</si>
  <si>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</si>
  <si>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mt13pst018jb</t>
  </si>
  <si>
    <t xml:space="preserve">m²</t>
  </si>
  <si>
    <t xml:space="preserve">Panel sándwich machihembrado en las cuatro caras, compuesto de: cara exterior de placa de cemento reforzado con fibras, de 12,5 mm de espesor, núcleo aislante de espuma de poliestireno extruido de 40 mm de espesor y cara interior de placa de yeso reforzado con fibras, de 12,5 mm de espesor, de 2400x550 mm, transmitancia térmica 0,76 W/(m²K), Euroclase B-s1, d0 de reacción al fuego.</t>
  </si>
  <si>
    <t xml:space="preserve">mt13pst100h</t>
  </si>
  <si>
    <t xml:space="preserve">Ud</t>
  </si>
  <si>
    <t xml:space="preserve">Tornillo autorroscante de cabeza avellanada, de acero galvanizado, de 6 mm de diámetro y 110 mm de longitud.</t>
  </si>
  <si>
    <t xml:space="preserve">mt15pdr050c</t>
  </si>
  <si>
    <t xml:space="preserve">m</t>
  </si>
  <si>
    <t xml:space="preserve">Cinta autoadhesiva, de polietileno, con adhesivo acrílico sin disolventes, armadura de polietileno y película de separación de papel siliconado, de 0,34 mm de espesor y 60 mm de anchura, rango de temperatura de trabajo de -40 a 80°C, para el sellado en los encuentros de los paneles y para la fijación y el sellado de láminas impermeabilizantes y para el control del vapor, suministrada en rollos de 25 m de longitud.</t>
  </si>
  <si>
    <t xml:space="preserve">Subtotal materiales:</t>
  </si>
  <si>
    <t xml:space="preserve">Mano de obra</t>
  </si>
  <si>
    <t xml:space="preserve">mo054</t>
  </si>
  <si>
    <t xml:space="preserve">h</t>
  </si>
  <si>
    <t xml:space="preserve">Oficial 1ª colocador de aislantes.</t>
  </si>
  <si>
    <t xml:space="preserve">mo101</t>
  </si>
  <si>
    <t xml:space="preserve">h</t>
  </si>
  <si>
    <t xml:space="preserve">Ayudante colocador de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</si>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</sst>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91" customWidth="1"/>
    <col min="3" max="3" width="2.38" customWidth="1"/>
    <col min="4" max="4" width="5.27" customWidth="1"/>
    <col min="5" max="5" width="71.06" customWidth="1"/>
    <col min="6" max="6" width="10.20" customWidth="1"/>
    <col min="7" max="7" width="13.77"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1.05</v>
      </c>
      <c r="G10" s="12">
        <v>213998</v>
      </c>
      <c r="H10" s="12">
        <f ca="1">ROUND(INDIRECT(ADDRESS(ROW()+(0), COLUMN()+(-2), 1))*INDIRECT(ADDRESS(ROW()+(0), COLUMN()+(-1), 1)), 2)</f>
        <v>224698</v>
      </c>
    </row>
    <row r="11" spans="1:8" ht="24.00" thickBot="1" customHeight="1">
      <c r="A11" s="1" t="s">
        <v>15</v>
      </c>
      <c r="B11" s="1"/>
      <c r="C11" s="10" t="s">
        <v>16</v>
      </c>
      <c r="D11" s="10"/>
      <c r="E11" s="1" t="s">
        <v>17</v>
      </c>
      <c r="F11" s="11">
        <v>12</v>
      </c>
      <c r="G11" s="12">
        <v>1391.93</v>
      </c>
      <c r="H11" s="12">
        <f ca="1">ROUND(INDIRECT(ADDRESS(ROW()+(0), COLUMN()+(-2), 1))*INDIRECT(ADDRESS(ROW()+(0), COLUMN()+(-1), 1)), 2)</f>
        <v>16703.2</v>
      </c>
    </row>
    <row r="12" spans="1:8" ht="66.00" thickBot="1" customHeight="1">
      <c r="A12" s="1" t="s">
        <v>18</v>
      </c>
      <c r="B12" s="1"/>
      <c r="C12" s="10" t="s">
        <v>19</v>
      </c>
      <c r="D12" s="10"/>
      <c r="E12" s="1" t="s">
        <v>20</v>
      </c>
      <c r="F12" s="13">
        <v>1</v>
      </c>
      <c r="G12" s="14">
        <v>11425.6</v>
      </c>
      <c r="H12" s="14">
        <f ca="1">ROUND(INDIRECT(ADDRESS(ROW()+(0), COLUMN()+(-2), 1))*INDIRECT(ADDRESS(ROW()+(0), COLUMN()+(-1), 1)), 2)</f>
        <v>11425.6</v>
      </c>
    </row>
    <row r="13" spans="1:8" ht="13.50" thickBot="1" customHeight="1">
      <c r="A13" s="15"/>
      <c r="B13" s="15"/>
      <c r="C13" s="15"/>
      <c r="D13" s="15"/>
      <c r="E13" s="15"/>
      <c r="F13" s="9" t="s">
        <v>21</v>
      </c>
      <c r="G13" s="9"/>
      <c r="H13" s="17">
        <f ca="1">ROUND(SUM(INDIRECT(ADDRESS(ROW()+(-1), COLUMN()+(0), 1)),INDIRECT(ADDRESS(ROW()+(-2), COLUMN()+(0), 1)),INDIRECT(ADDRESS(ROW()+(-3), COLUMN()+(0), 1))), 2)</f>
        <v>252827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0.191</v>
      </c>
      <c r="G15" s="12">
        <v>37753.4</v>
      </c>
      <c r="H15" s="12">
        <f ca="1">ROUND(INDIRECT(ADDRESS(ROW()+(0), COLUMN()+(-2), 1))*INDIRECT(ADDRESS(ROW()+(0), COLUMN()+(-1), 1)), 2)</f>
        <v>7210.89</v>
      </c>
    </row>
    <row r="16" spans="1:8" ht="13.50" thickBot="1" customHeight="1">
      <c r="A16" s="1" t="s">
        <v>26</v>
      </c>
      <c r="B16" s="1"/>
      <c r="C16" s="10" t="s">
        <v>27</v>
      </c>
      <c r="D16" s="10"/>
      <c r="E16" s="1" t="s">
        <v>28</v>
      </c>
      <c r="F16" s="13">
        <v>0.191</v>
      </c>
      <c r="G16" s="14">
        <v>27459.1</v>
      </c>
      <c r="H16" s="14">
        <f ca="1">ROUND(INDIRECT(ADDRESS(ROW()+(0), COLUMN()+(-2), 1))*INDIRECT(ADDRESS(ROW()+(0), COLUMN()+(-1), 1)), 2)</f>
        <v>5244.69</v>
      </c>
    </row>
    <row r="17" spans="1:8" ht="13.50" thickBot="1" customHeight="1">
      <c r="A17" s="15"/>
      <c r="B17" s="15"/>
      <c r="C17" s="15"/>
      <c r="D17" s="15"/>
      <c r="E17" s="15"/>
      <c r="F17" s="9" t="s">
        <v>29</v>
      </c>
      <c r="G17" s="9"/>
      <c r="H17" s="17">
        <f ca="1">ROUND(SUM(INDIRECT(ADDRESS(ROW()+(-1), COLUMN()+(0), 1)),INDIRECT(ADDRESS(ROW()+(-2), COLUMN()+(0), 1))), 2)</f>
        <v>12455.6</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265283</v>
      </c>
      <c r="H19" s="14">
        <f ca="1">ROUND(INDIRECT(ADDRESS(ROW()+(0), COLUMN()+(-2), 1))*INDIRECT(ADDRESS(ROW()+(0), COLUMN()+(-1), 1))/100, 2)</f>
        <v>5305.65</v>
      </c>
    </row>
    <row r="20" spans="1:8" ht="13.50" thickBot="1" customHeight="1">
      <c r="A20" s="8"/>
      <c r="B20" s="8"/>
      <c r="C20" s="8"/>
      <c r="D20" s="8"/>
      <c r="E20" s="8"/>
      <c r="F20" s="21" t="s">
        <v>33</v>
      </c>
      <c r="G20" s="21"/>
      <c r="H20" s="22">
        <f ca="1">ROUND(SUM(INDIRECT(ADDRESS(ROW()+(-1), COLUMN()+(0), 1)),INDIRECT(ADDRESS(ROW()+(-3), COLUMN()+(0), 1)),INDIRECT(ADDRESS(ROW()+(-7), COLUMN()+(0), 1))), 2)</f>
        <v>270588</v>
      </c>
    </row>
  </sheetData>
  <mergeCells count="36">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s>
  <pageMargins left="0.147638" right="0.147638" top="0.206693" bottom="0.206693" header="0.0" footer="0.0"/>
  <pageSetup paperSize="9" orientation="portrait"/>
  <rowBreaks count="0" manualBreakCount="0">
    </rowBreaks>
</worksheet>
</file>