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<sst xmlns="http://schemas.openxmlformats.org/spreadsheetml/2006/main" count="31" uniqueCount="31">
  <si>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</si>
  <si>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0GE020</t>
  </si>
  <si>
    <t xml:space="preserve">m³</t>
  </si>
  <si>
    <t xml:space="preserve">Excavación en yacimiento arqueológico.</t>
  </si>
  <si>
    <r>
      <rPr>
        <sz val="8.25"/>
        <color rgb="FF000000"/>
        <rFont val="Arial"/>
        <family val="2"/>
      </rPr>
      <t xml:space="preserve">Retirada de la capa superficial en yacimiento arqueológico para vaciado de terreno de dureza media, hasta una profundidad máxima de 30 cm, realizada con medios mecánicos, que tiene como fin el desalojo volumétrico de espacios originales anegados con depósitos de diferentes orígenes,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</si>
  <si>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</si>
  <si>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</si>
  <si>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</si>
  <si>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</si>
  <si>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</si>
  <si>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</si>
  <si>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Equipo</t>
  </si>
  <si>
    <t xml:space="preserve">mq04dua020a</t>
  </si>
  <si>
    <t xml:space="preserve">h</t>
  </si>
  <si>
    <t xml:space="preserve">Dumper de descarga frontal de 1,5 t de carga útil.</t>
  </si>
  <si>
    <t xml:space="preserve">Subtotal equipo:</t>
  </si>
  <si>
    <t xml:space="preserve">Mano de obra</t>
  </si>
  <si>
    <t xml:space="preserve">mo000</t>
  </si>
  <si>
    <t xml:space="preserve">h</t>
  </si>
  <si>
    <t xml:space="preserve">arqueólogo.</t>
  </si>
  <si>
    <t xml:space="preserve">mo057</t>
  </si>
  <si>
    <t xml:space="preserve">h</t>
  </si>
  <si>
    <t xml:space="preserve">Ayudante arqueólogo.</t>
  </si>
  <si>
    <t xml:space="preserve">mo112</t>
  </si>
  <si>
    <t xml:space="preserve">h</t>
  </si>
  <si>
    <t xml:space="preserve">Ayudante entendido.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</si>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</sst>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74" customWidth="1"/>
    <col min="4" max="4" width="12.58" customWidth="1"/>
    <col min="5" max="5" width="46.92" customWidth="1"/>
    <col min="6" max="6" width="15.47" customWidth="1"/>
    <col min="7" max="7" width="18.36"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0.174</v>
      </c>
      <c r="G10" s="14">
        <v>14839.5</v>
      </c>
      <c r="H10" s="14">
        <f ca="1">ROUND(INDIRECT(ADDRESS(ROW()+(0), COLUMN()+(-2), 1))*INDIRECT(ADDRESS(ROW()+(0), COLUMN()+(-1), 1)), 2)</f>
        <v>2582.08</v>
      </c>
    </row>
    <row r="11" spans="1:8" ht="13.50" thickBot="1" customHeight="1">
      <c r="A11" s="15"/>
      <c r="B11" s="15"/>
      <c r="C11" s="15"/>
      <c r="D11" s="15"/>
      <c r="E11" s="15"/>
      <c r="F11" s="9" t="s">
        <v>15</v>
      </c>
      <c r="G11" s="9"/>
      <c r="H11" s="17">
        <f ca="1">ROUND(SUM(INDIRECT(ADDRESS(ROW()+(-1), COLUMN()+(0), 1))), 2)</f>
        <v>2582.08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1.342</v>
      </c>
      <c r="G13" s="13">
        <v>37069.9</v>
      </c>
      <c r="H13" s="13">
        <f ca="1">ROUND(INDIRECT(ADDRESS(ROW()+(0), COLUMN()+(-2), 1))*INDIRECT(ADDRESS(ROW()+(0), COLUMN()+(-1), 1)), 2)</f>
        <v>49747.8</v>
      </c>
    </row>
    <row r="14" spans="1:8" ht="13.50" thickBot="1" customHeight="1">
      <c r="A14" s="1" t="s">
        <v>20</v>
      </c>
      <c r="B14" s="1"/>
      <c r="C14" s="1"/>
      <c r="D14" s="10" t="s">
        <v>21</v>
      </c>
      <c r="E14" s="1" t="s">
        <v>22</v>
      </c>
      <c r="F14" s="11">
        <v>2.684</v>
      </c>
      <c r="G14" s="13">
        <v>24064</v>
      </c>
      <c r="H14" s="13">
        <f ca="1">ROUND(INDIRECT(ADDRESS(ROW()+(0), COLUMN()+(-2), 1))*INDIRECT(ADDRESS(ROW()+(0), COLUMN()+(-1), 1)), 2)</f>
        <v>64587.9</v>
      </c>
    </row>
    <row r="15" spans="1:8" ht="13.50" thickBot="1" customHeight="1">
      <c r="A15" s="1" t="s">
        <v>23</v>
      </c>
      <c r="B15" s="1"/>
      <c r="C15" s="1"/>
      <c r="D15" s="10" t="s">
        <v>24</v>
      </c>
      <c r="E15" s="1" t="s">
        <v>25</v>
      </c>
      <c r="F15" s="12">
        <v>4.267</v>
      </c>
      <c r="G15" s="14">
        <v>18649</v>
      </c>
      <c r="H15" s="14">
        <f ca="1">ROUND(INDIRECT(ADDRESS(ROW()+(0), COLUMN()+(-2), 1))*INDIRECT(ADDRESS(ROW()+(0), COLUMN()+(-1), 1)), 2)</f>
        <v>79575.1</v>
      </c>
    </row>
    <row r="16" spans="1:8" ht="13.50" thickBot="1" customHeight="1">
      <c r="A16" s="15"/>
      <c r="B16" s="15"/>
      <c r="C16" s="15"/>
      <c r="D16" s="15"/>
      <c r="E16" s="15"/>
      <c r="F16" s="9" t="s">
        <v>26</v>
      </c>
      <c r="G16" s="9"/>
      <c r="H16" s="17">
        <f ca="1">ROUND(SUM(INDIRECT(ADDRESS(ROW()+(-1), COLUMN()+(0), 1)),INDIRECT(ADDRESS(ROW()+(-2), COLUMN()+(0), 1)),INDIRECT(ADDRESS(ROW()+(-3), COLUMN()+(0), 1))), 2)</f>
        <v>193911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196493</v>
      </c>
      <c r="H18" s="14">
        <f ca="1">ROUND(INDIRECT(ADDRESS(ROW()+(0), COLUMN()+(-2), 1))*INDIRECT(ADDRESS(ROW()+(0), COLUMN()+(-1), 1))/100, 2)</f>
        <v>3929.86</v>
      </c>
    </row>
    <row r="19" spans="1:8" ht="13.50" thickBot="1" customHeight="1">
      <c r="A19" s="8"/>
      <c r="B19" s="8"/>
      <c r="C19" s="8"/>
      <c r="D19" s="8"/>
      <c r="E19" s="8"/>
      <c r="F19" s="21" t="s">
        <v>30</v>
      </c>
      <c r="G19" s="21"/>
      <c r="H19" s="22">
        <f ca="1">ROUND(SUM(INDIRECT(ADDRESS(ROW()+(-1), COLUMN()+(0), 1)),INDIRECT(ADDRESS(ROW()+(-3), COLUMN()+(0), 1)),INDIRECT(ADDRESS(ROW()+(-8), COLUMN()+(0), 1))), 2)</f>
        <v>200423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