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<sst xmlns="http://schemas.openxmlformats.org/spreadsheetml/2006/main" count="42" uniqueCount="42">
  <si>
    <t xml:space="preserve"/>
  </si>
  <si>
    <t xml:space="preserve">0GE030</t>
  </si>
  <si>
    <t xml:space="preserve">m³</t>
  </si>
  <si>
    <t xml:space="preserve">Sondeo arqueológico.</t>
  </si>
  <si>
    <r>
      <rPr>
        <sz val="8.25"/>
        <color rgb="FF000000"/>
        <rFont val="Arial"/>
        <family val="2"/>
      </rPr>
      <t xml:space="preserve">Sondeo arqueológico de 1x1x1 m, en el terreno, donde existen yacimientos arqueológicos catalogados, con un grado de complejidad bajo, con medios mecánicos, mediante la excavación por niveles naturales o artificiales según método arqueológico.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</si>
  <si>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</si>
  <si>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</si>
  <si>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</si>
  <si>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</si>
  <si>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</si>
  <si>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</si>
  <si>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</si>
  <si>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mt51arq010</t>
  </si>
  <si>
    <t xml:space="preserve">Ud</t>
  </si>
  <si>
    <t xml:space="preserve">Material fungible para trabajos de arqueología.</t>
  </si>
  <si>
    <t xml:space="preserve">mt51arq020</t>
  </si>
  <si>
    <t xml:space="preserve">Ud</t>
  </si>
  <si>
    <t xml:space="preserve">Material y utillaje para trabajos de arqueología.</t>
  </si>
  <si>
    <t xml:space="preserve">Subtotal materiales:</t>
  </si>
  <si>
    <t xml:space="preserve">Equipo</t>
  </si>
  <si>
    <t xml:space="preserve">mq01exn010k</t>
  </si>
  <si>
    <t xml:space="preserve">h</t>
  </si>
  <si>
    <t xml:space="preserve">Miniretroexcavadora sobre neumáticos, de 43,8 kW.</t>
  </si>
  <si>
    <t xml:space="preserve">Subtotal equipo:</t>
  </si>
  <si>
    <t xml:space="preserve">Mano de obra</t>
  </si>
  <si>
    <t xml:space="preserve">mo000</t>
  </si>
  <si>
    <t xml:space="preserve">h</t>
  </si>
  <si>
    <t xml:space="preserve">arqueólogo.</t>
  </si>
  <si>
    <t xml:space="preserve">mo057</t>
  </si>
  <si>
    <t xml:space="preserve">h</t>
  </si>
  <si>
    <t xml:space="preserve">Ayudante arqueólogo.</t>
  </si>
  <si>
    <t xml:space="preserve">mo112</t>
  </si>
  <si>
    <t xml:space="preserve">h</t>
  </si>
  <si>
    <t xml:space="preserve">Ayudante entendido.</t>
  </si>
  <si>
    <t xml:space="preserve">mo113</t>
  </si>
  <si>
    <t xml:space="preserve">h</t>
  </si>
  <si>
    <t xml:space="preserve">Peón de obra blanca.</t>
  </si>
  <si>
    <t xml:space="preserve">Subtotal mano de obra: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</si>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</sst>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6.29" customWidth="1"/>
    <col min="3" max="3" width="2.72" customWidth="1"/>
    <col min="4" max="4" width="11.73" customWidth="1"/>
    <col min="5" max="5" width="48.11" customWidth="1"/>
    <col min="6" max="6" width="14.28" customWidth="1"/>
    <col min="7" max="7" width="19.89" customWidth="1"/>
    <col min="8" max="8" width="17.6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0.017</v>
      </c>
      <c r="G10" s="12">
        <v>1.52469e+006</v>
      </c>
      <c r="H10" s="12">
        <f ca="1">ROUND(INDIRECT(ADDRESS(ROW()+(0), COLUMN()+(-2), 1))*INDIRECT(ADDRESS(ROW()+(0), COLUMN()+(-1), 1)), 2)</f>
        <v>25919.8</v>
      </c>
    </row>
    <row r="11" spans="1:8" ht="13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3">
        <v>0.008</v>
      </c>
      <c r="G11" s="14">
        <v>2.19175e+006</v>
      </c>
      <c r="H11" s="14">
        <f ca="1">ROUND(INDIRECT(ADDRESS(ROW()+(0), COLUMN()+(-2), 1))*INDIRECT(ADDRESS(ROW()+(0), COLUMN()+(-1), 1)), 2)</f>
        <v>17534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43453.8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"/>
      <c r="D14" s="10" t="s">
        <v>21</v>
      </c>
      <c r="E14" s="1" t="s">
        <v>22</v>
      </c>
      <c r="F14" s="13">
        <v>1.507</v>
      </c>
      <c r="G14" s="14">
        <v>91346.2</v>
      </c>
      <c r="H14" s="14">
        <f ca="1">ROUND(INDIRECT(ADDRESS(ROW()+(0), COLUMN()+(-2), 1))*INDIRECT(ADDRESS(ROW()+(0), COLUMN()+(-1), 1)), 2)</f>
        <v>137659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1))), 2)</f>
        <v>137659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" t="s">
        <v>25</v>
      </c>
      <c r="B17" s="1"/>
      <c r="C17" s="1"/>
      <c r="D17" s="10" t="s">
        <v>26</v>
      </c>
      <c r="E17" s="1" t="s">
        <v>27</v>
      </c>
      <c r="F17" s="11">
        <v>1.746</v>
      </c>
      <c r="G17" s="12">
        <v>17149.8</v>
      </c>
      <c r="H17" s="12">
        <f ca="1">ROUND(INDIRECT(ADDRESS(ROW()+(0), COLUMN()+(-2), 1))*INDIRECT(ADDRESS(ROW()+(0), COLUMN()+(-1), 1)), 2)</f>
        <v>29943.6</v>
      </c>
    </row>
    <row r="18" spans="1:8" ht="13.50" thickBot="1" customHeight="1">
      <c r="A18" s="1" t="s">
        <v>28</v>
      </c>
      <c r="B18" s="1"/>
      <c r="C18" s="1"/>
      <c r="D18" s="10" t="s">
        <v>29</v>
      </c>
      <c r="E18" s="1" t="s">
        <v>30</v>
      </c>
      <c r="F18" s="11">
        <v>1.746</v>
      </c>
      <c r="G18" s="12">
        <v>12562.5</v>
      </c>
      <c r="H18" s="12">
        <f ca="1">ROUND(INDIRECT(ADDRESS(ROW()+(0), COLUMN()+(-2), 1))*INDIRECT(ADDRESS(ROW()+(0), COLUMN()+(-1), 1)), 2)</f>
        <v>21934.2</v>
      </c>
    </row>
    <row r="19" spans="1:8" ht="13.50" thickBot="1" customHeight="1">
      <c r="A19" s="1" t="s">
        <v>31</v>
      </c>
      <c r="B19" s="1"/>
      <c r="C19" s="1"/>
      <c r="D19" s="10" t="s">
        <v>32</v>
      </c>
      <c r="E19" s="1" t="s">
        <v>33</v>
      </c>
      <c r="F19" s="11">
        <v>1.641</v>
      </c>
      <c r="G19" s="12">
        <v>10101.5</v>
      </c>
      <c r="H19" s="12">
        <f ca="1">ROUND(INDIRECT(ADDRESS(ROW()+(0), COLUMN()+(-2), 1))*INDIRECT(ADDRESS(ROW()+(0), COLUMN()+(-1), 1)), 2)</f>
        <v>16576.6</v>
      </c>
    </row>
    <row r="20" spans="1:8" ht="13.50" thickBot="1" customHeight="1">
      <c r="A20" s="1" t="s">
        <v>34</v>
      </c>
      <c r="B20" s="1"/>
      <c r="C20" s="1"/>
      <c r="D20" s="10" t="s">
        <v>35</v>
      </c>
      <c r="E20" s="1" t="s">
        <v>36</v>
      </c>
      <c r="F20" s="13">
        <v>1.641</v>
      </c>
      <c r="G20" s="14">
        <v>9932.9</v>
      </c>
      <c r="H20" s="14">
        <f ca="1">ROUND(INDIRECT(ADDRESS(ROW()+(0), COLUMN()+(-2), 1))*INDIRECT(ADDRESS(ROW()+(0), COLUMN()+(-1), 1)), 2)</f>
        <v>16299.9</v>
      </c>
    </row>
    <row r="21" spans="1:8" ht="13.50" thickBot="1" customHeight="1">
      <c r="A21" s="15"/>
      <c r="B21" s="15"/>
      <c r="C21" s="15"/>
      <c r="D21" s="15"/>
      <c r="E21" s="15"/>
      <c r="F21" s="9" t="s">
        <v>37</v>
      </c>
      <c r="G21" s="9"/>
      <c r="H21" s="17">
        <f ca="1">ROUND(SUM(INDIRECT(ADDRESS(ROW()+(-1), COLUMN()+(0), 1)),INDIRECT(ADDRESS(ROW()+(-2), COLUMN()+(0), 1)),INDIRECT(ADDRESS(ROW()+(-3), COLUMN()+(0), 1)),INDIRECT(ADDRESS(ROW()+(-4), COLUMN()+(0), 1))), 2)</f>
        <v>84754.3</v>
      </c>
    </row>
    <row r="22" spans="1:8" ht="13.50" thickBot="1" customHeight="1">
      <c r="A22" s="15">
        <v>4</v>
      </c>
      <c r="B22" s="15"/>
      <c r="C22" s="15"/>
      <c r="D22" s="15"/>
      <c r="E22" s="18" t="s">
        <v>38</v>
      </c>
      <c r="F22" s="18"/>
      <c r="G22" s="15"/>
      <c r="H22" s="15"/>
    </row>
    <row r="23" spans="1:8" ht="13.50" thickBot="1" customHeight="1">
      <c r="A23" s="19"/>
      <c r="B23" s="19"/>
      <c r="C23" s="19"/>
      <c r="D23" s="20" t="s">
        <v>39</v>
      </c>
      <c r="E23" s="19" t="s">
        <v>40</v>
      </c>
      <c r="F23" s="13">
        <v>2</v>
      </c>
      <c r="G23" s="14">
        <f ca="1">ROUND(SUM(INDIRECT(ADDRESS(ROW()+(-2), COLUMN()+(1), 1)),INDIRECT(ADDRESS(ROW()+(-8), COLUMN()+(1), 1)),INDIRECT(ADDRESS(ROW()+(-11), COLUMN()+(1), 1))), 2)</f>
        <v>265867</v>
      </c>
      <c r="H23" s="14">
        <f ca="1">ROUND(INDIRECT(ADDRESS(ROW()+(0), COLUMN()+(-2), 1))*INDIRECT(ADDRESS(ROW()+(0), COLUMN()+(-1), 1))/100, 2)</f>
        <v>5317.34</v>
      </c>
    </row>
    <row r="24" spans="1:8" ht="13.50" thickBot="1" customHeight="1">
      <c r="A24" s="8"/>
      <c r="B24" s="8"/>
      <c r="C24" s="8"/>
      <c r="D24" s="8"/>
      <c r="E24" s="8"/>
      <c r="F24" s="21" t="s">
        <v>41</v>
      </c>
      <c r="G24" s="21"/>
      <c r="H24" s="22">
        <f ca="1">ROUND(SUM(INDIRECT(ADDRESS(ROW()+(-1), COLUMN()+(0), 1)),INDIRECT(ADDRESS(ROW()+(-3), COLUMN()+(0), 1)),INDIRECT(ADDRESS(ROW()+(-9), COLUMN()+(0), 1)),INDIRECT(ADDRESS(ROW()+(-12), COLUMN()+(0), 1))), 2)</f>
        <v>271184</v>
      </c>
    </row>
  </sheetData>
  <mergeCells count="28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F12:G12"/>
    <mergeCell ref="A13:C13"/>
    <mergeCell ref="E13:F13"/>
    <mergeCell ref="A14:C14"/>
    <mergeCell ref="A15:C15"/>
    <mergeCell ref="F15:G15"/>
    <mergeCell ref="A16:C16"/>
    <mergeCell ref="E16:F16"/>
    <mergeCell ref="A17:C17"/>
    <mergeCell ref="A18:C18"/>
    <mergeCell ref="A19:C19"/>
    <mergeCell ref="A20:C20"/>
    <mergeCell ref="A21:C21"/>
    <mergeCell ref="F21:G21"/>
    <mergeCell ref="A22:C22"/>
    <mergeCell ref="E22:F22"/>
    <mergeCell ref="A23:C23"/>
    <mergeCell ref="A24:C24"/>
    <mergeCell ref="F24:G24"/>
  </mergeCells>
  <pageMargins left="0.147638" right="0.147638" top="0.206693" bottom="0.206693" header="0.0" footer="0.0"/>
  <pageSetup paperSize="9" orientation="portrait"/>
  <rowBreaks count="0" manualBreakCount="0">
    </rowBreaks>
</worksheet>
</file>