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<sst xmlns="http://schemas.openxmlformats.org/spreadsheetml/2006/main" count="46" uniqueCount="46">
  <si>
    <t xml:space="preserve"/>
  </si>
  <si>
    <t xml:space="preserve">ASA011</t>
  </si>
  <si>
    <t xml:space="preserve">Ud</t>
  </si>
  <si>
    <t xml:space="preserve">Caja de inspección de concreto simple "in situ".</t>
  </si>
  <si>
    <r>
      <rPr>
        <sz val="8.25"/>
        <color rgb="FF000000"/>
        <rFont val="Arial"/>
        <family val="2"/>
      </rPr>
      <t xml:space="preserve">Caja de paso enterrada, de concreto simple "in situ" f'c=310 kg/cm² (31 MPa), clase de exposición F0 S2 P1 C0, tamaño máximo del agregado 19 mm, manejabilidad blanda, de dimensiones interiores 60x60x60 cm, sobre solera de concreto simple de 15 cm de espesor, formación de pendiente mínima del 2%, con el mismo tipo de concreto, cerrada superiormente con tapa prefabricada de concreto armado con cierre hermético al paso de los olores mefíticos; previa excavación con medios mecánicos y posterior relleno del trasdós con material granular. Incluso molde reutilizable de lámina metálica amortizable en 20 usos y colector de conexión de PVC, de tres entradas y una salida, con tapa de registro, para encuentros.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</si>
  <si>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</si>
  <si>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</si>
  <si>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</si>
  <si>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</si>
  <si>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</si>
  <si>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</si>
  <si>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</si>
  <si>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mt10hmf050spe</t>
  </si>
  <si>
    <t xml:space="preserve">m³</t>
  </si>
  <si>
    <t xml:space="preserve">Concreto simple f'c=310 kg/cm² (31 MPa), clase de exposición F0 S2 P1 C0, tamaño máximo del agregado 19 mm, manejabilidad blanda, fabricado en planta, según NSR-10 y ACI 318.</t>
  </si>
  <si>
    <t xml:space="preserve">mt11var130</t>
  </si>
  <si>
    <t xml:space="preserve">Ud</t>
  </si>
  <si>
    <t xml:space="preserve">Colector de conexión de PVC, con tres entradas y una salida, con tapa de registro.</t>
  </si>
  <si>
    <t xml:space="preserve">mt08epr030c</t>
  </si>
  <si>
    <t xml:space="preserve">Ud</t>
  </si>
  <si>
    <t xml:space="preserve">Molde reutilizable para formación de cajas de inspección de sección cuadrada de 60x60x60 cm, de lámina metálica, incluso accesorios de montaje.</t>
  </si>
  <si>
    <t xml:space="preserve">mt11arf010b</t>
  </si>
  <si>
    <t xml:space="preserve">Ud</t>
  </si>
  <si>
    <t xml:space="preserve">Tapa de concreto armado prefabricada, 60x60x5 cm.</t>
  </si>
  <si>
    <t xml:space="preserve">mt01arr010a</t>
  </si>
  <si>
    <t xml:space="preserve">t</t>
  </si>
  <si>
    <t xml:space="preserve">Grava de cantera, de 19 a 25 mm de diámetro.</t>
  </si>
  <si>
    <t xml:space="preserve">Subtotal materiales:</t>
  </si>
  <si>
    <t xml:space="preserve">Equipo</t>
  </si>
  <si>
    <t xml:space="preserve">mq01ret020b</t>
  </si>
  <si>
    <t xml:space="preserve">h</t>
  </si>
  <si>
    <t xml:space="preserve">Retrocargadora sobre neumáticos, de 70 kW.</t>
  </si>
  <si>
    <t xml:space="preserve">Subtotal equipo:</t>
  </si>
  <si>
    <t xml:space="preserve">Mano de obra</t>
  </si>
  <si>
    <t xml:space="preserve">mo020</t>
  </si>
  <si>
    <t xml:space="preserve">h</t>
  </si>
  <si>
    <t xml:space="preserve">Oficial 1ª obra blanca.</t>
  </si>
  <si>
    <t xml:space="preserve">mo113</t>
  </si>
  <si>
    <t xml:space="preserve">h</t>
  </si>
  <si>
    <t xml:space="preserve">Peón de obra blanca.</t>
  </si>
  <si>
    <t xml:space="preserve">Subtotal mano de obra:</t>
  </si>
  <si>
    <t xml:space="preserve">Herramienta menor</t>
  </si>
  <si>
    <t xml:space="preserve">%</t>
  </si>
  <si>
    <t xml:space="preserve">Herramienta menor</t>
  </si>
  <si>
    <t xml:space="preserve">Coste de mantenimiento decenal: $ 20.625,88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</si>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</sst>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12" customWidth="1"/>
    <col min="3" max="3" width="7.65" customWidth="1"/>
    <col min="4" max="4" width="66.81" customWidth="1"/>
    <col min="5" max="5" width="11.05" customWidth="1"/>
    <col min="6" max="6" width="14.96" customWidth="1"/>
    <col min="7" max="7" width="13.6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0.349</v>
      </c>
      <c r="F10" s="12">
        <v>382297</v>
      </c>
      <c r="G10" s="12">
        <f ca="1">ROUND(INDIRECT(ADDRESS(ROW()+(0), COLUMN()+(-2), 1))*INDIRECT(ADDRESS(ROW()+(0), COLUMN()+(-1), 1)), 2)</f>
        <v>133422</v>
      </c>
    </row>
    <row r="11" spans="1:7" ht="24.00" thickBot="1" customHeight="1">
      <c r="A11" s="1" t="s">
        <v>15</v>
      </c>
      <c r="B11" s="1"/>
      <c r="C11" s="10" t="s">
        <v>16</v>
      </c>
      <c r="D11" s="1" t="s">
        <v>17</v>
      </c>
      <c r="E11" s="11">
        <v>1</v>
      </c>
      <c r="F11" s="12">
        <v>100202</v>
      </c>
      <c r="G11" s="12">
        <f ca="1">ROUND(INDIRECT(ADDRESS(ROW()+(0), COLUMN()+(-2), 1))*INDIRECT(ADDRESS(ROW()+(0), COLUMN()+(-1), 1)), 2)</f>
        <v>100202</v>
      </c>
    </row>
    <row r="12" spans="1:7" ht="24.00" thickBot="1" customHeight="1">
      <c r="A12" s="1" t="s">
        <v>18</v>
      </c>
      <c r="B12" s="1"/>
      <c r="C12" s="10" t="s">
        <v>19</v>
      </c>
      <c r="D12" s="1" t="s">
        <v>20</v>
      </c>
      <c r="E12" s="11">
        <v>0.05</v>
      </c>
      <c r="F12" s="12">
        <v>805131</v>
      </c>
      <c r="G12" s="12">
        <f ca="1">ROUND(INDIRECT(ADDRESS(ROW()+(0), COLUMN()+(-2), 1))*INDIRECT(ADDRESS(ROW()+(0), COLUMN()+(-1), 1)), 2)</f>
        <v>40256.6</v>
      </c>
    </row>
    <row r="13" spans="1:7" ht="13.50" thickBot="1" customHeight="1">
      <c r="A13" s="1" t="s">
        <v>21</v>
      </c>
      <c r="B13" s="1"/>
      <c r="C13" s="10" t="s">
        <v>22</v>
      </c>
      <c r="D13" s="1" t="s">
        <v>23</v>
      </c>
      <c r="E13" s="11">
        <v>1</v>
      </c>
      <c r="F13" s="12">
        <v>46761</v>
      </c>
      <c r="G13" s="12">
        <f ca="1">ROUND(INDIRECT(ADDRESS(ROW()+(0), COLUMN()+(-2), 1))*INDIRECT(ADDRESS(ROW()+(0), COLUMN()+(-1), 1)), 2)</f>
        <v>46761</v>
      </c>
    </row>
    <row r="14" spans="1:7" ht="13.50" thickBot="1" customHeight="1">
      <c r="A14" s="1" t="s">
        <v>24</v>
      </c>
      <c r="B14" s="1"/>
      <c r="C14" s="10" t="s">
        <v>25</v>
      </c>
      <c r="D14" s="1" t="s">
        <v>26</v>
      </c>
      <c r="E14" s="13">
        <v>0.581</v>
      </c>
      <c r="F14" s="14">
        <v>28836.9</v>
      </c>
      <c r="G14" s="14">
        <f ca="1">ROUND(INDIRECT(ADDRESS(ROW()+(0), COLUMN()+(-2), 1))*INDIRECT(ADDRESS(ROW()+(0), COLUMN()+(-1), 1)), 2)</f>
        <v>16754.2</v>
      </c>
    </row>
    <row r="15" spans="1:7" ht="13.50" thickBot="1" customHeight="1">
      <c r="A15" s="15"/>
      <c r="B15" s="15"/>
      <c r="C15" s="15"/>
      <c r="D15" s="15"/>
      <c r="E15" s="9" t="s">
        <v>27</v>
      </c>
      <c r="F15" s="9"/>
      <c r="G15" s="17">
        <f ca="1">ROUND(SUM(INDIRECT(ADDRESS(ROW()+(-1), COLUMN()+(0), 1)),INDIRECT(ADDRESS(ROW()+(-2), COLUMN()+(0), 1)),INDIRECT(ADDRESS(ROW()+(-3), COLUMN()+(0), 1)),INDIRECT(ADDRESS(ROW()+(-4), COLUMN()+(0), 1)),INDIRECT(ADDRESS(ROW()+(-5), COLUMN()+(0), 1))), 2)</f>
        <v>337395</v>
      </c>
    </row>
    <row r="16" spans="1:7" ht="13.50" thickBot="1" customHeight="1">
      <c r="A16" s="15">
        <v>2</v>
      </c>
      <c r="B16" s="15"/>
      <c r="C16" s="15"/>
      <c r="D16" s="18" t="s">
        <v>28</v>
      </c>
      <c r="E16" s="18"/>
      <c r="F16" s="15"/>
      <c r="G16" s="15"/>
    </row>
    <row r="17" spans="1:7" ht="13.50" thickBot="1" customHeight="1">
      <c r="A17" s="1" t="s">
        <v>29</v>
      </c>
      <c r="B17" s="1"/>
      <c r="C17" s="10" t="s">
        <v>30</v>
      </c>
      <c r="D17" s="1" t="s">
        <v>31</v>
      </c>
      <c r="E17" s="13">
        <v>0.095</v>
      </c>
      <c r="F17" s="14">
        <v>103227</v>
      </c>
      <c r="G17" s="14">
        <f ca="1">ROUND(INDIRECT(ADDRESS(ROW()+(0), COLUMN()+(-2), 1))*INDIRECT(ADDRESS(ROW()+(0), COLUMN()+(-1), 1)), 2)</f>
        <v>9806.54</v>
      </c>
    </row>
    <row r="18" spans="1:7" ht="13.50" thickBot="1" customHeight="1">
      <c r="A18" s="15"/>
      <c r="B18" s="15"/>
      <c r="C18" s="15"/>
      <c r="D18" s="15"/>
      <c r="E18" s="9" t="s">
        <v>32</v>
      </c>
      <c r="F18" s="9"/>
      <c r="G18" s="17">
        <f ca="1">ROUND(SUM(INDIRECT(ADDRESS(ROW()+(-1), COLUMN()+(0), 1))), 2)</f>
        <v>9806.54</v>
      </c>
    </row>
    <row r="19" spans="1:7" ht="13.50" thickBot="1" customHeight="1">
      <c r="A19" s="15">
        <v>3</v>
      </c>
      <c r="B19" s="15"/>
      <c r="C19" s="15"/>
      <c r="D19" s="18" t="s">
        <v>33</v>
      </c>
      <c r="E19" s="18"/>
      <c r="F19" s="15"/>
      <c r="G19" s="15"/>
    </row>
    <row r="20" spans="1:7" ht="13.50" thickBot="1" customHeight="1">
      <c r="A20" s="1" t="s">
        <v>34</v>
      </c>
      <c r="B20" s="1"/>
      <c r="C20" s="10" t="s">
        <v>35</v>
      </c>
      <c r="D20" s="1" t="s">
        <v>36</v>
      </c>
      <c r="E20" s="11">
        <v>1.454</v>
      </c>
      <c r="F20" s="12">
        <v>25476.9</v>
      </c>
      <c r="G20" s="12">
        <f ca="1">ROUND(INDIRECT(ADDRESS(ROW()+(0), COLUMN()+(-2), 1))*INDIRECT(ADDRESS(ROW()+(0), COLUMN()+(-1), 1)), 2)</f>
        <v>37043.4</v>
      </c>
    </row>
    <row r="21" spans="1:7" ht="13.50" thickBot="1" customHeight="1">
      <c r="A21" s="1" t="s">
        <v>37</v>
      </c>
      <c r="B21" s="1"/>
      <c r="C21" s="10" t="s">
        <v>38</v>
      </c>
      <c r="D21" s="1" t="s">
        <v>39</v>
      </c>
      <c r="E21" s="13">
        <v>1.1</v>
      </c>
      <c r="F21" s="14">
        <v>18348.8</v>
      </c>
      <c r="G21" s="14">
        <f ca="1">ROUND(INDIRECT(ADDRESS(ROW()+(0), COLUMN()+(-2), 1))*INDIRECT(ADDRESS(ROW()+(0), COLUMN()+(-1), 1)), 2)</f>
        <v>20183.6</v>
      </c>
    </row>
    <row r="22" spans="1:7" ht="13.50" thickBot="1" customHeight="1">
      <c r="A22" s="15"/>
      <c r="B22" s="15"/>
      <c r="C22" s="15"/>
      <c r="D22" s="15"/>
      <c r="E22" s="9" t="s">
        <v>40</v>
      </c>
      <c r="F22" s="9"/>
      <c r="G22" s="17">
        <f ca="1">ROUND(SUM(INDIRECT(ADDRESS(ROW()+(-1), COLUMN()+(0), 1)),INDIRECT(ADDRESS(ROW()+(-2), COLUMN()+(0), 1))), 2)</f>
        <v>57227.1</v>
      </c>
    </row>
    <row r="23" spans="1:7" ht="13.50" thickBot="1" customHeight="1">
      <c r="A23" s="15">
        <v>4</v>
      </c>
      <c r="B23" s="15"/>
      <c r="C23" s="15"/>
      <c r="D23" s="18" t="s">
        <v>41</v>
      </c>
      <c r="E23" s="18"/>
      <c r="F23" s="15"/>
      <c r="G23" s="15"/>
    </row>
    <row r="24" spans="1:7" ht="13.50" thickBot="1" customHeight="1">
      <c r="A24" s="19"/>
      <c r="B24" s="19"/>
      <c r="C24" s="20" t="s">
        <v>42</v>
      </c>
      <c r="D24" s="19" t="s">
        <v>43</v>
      </c>
      <c r="E24" s="13">
        <v>2</v>
      </c>
      <c r="F24" s="14">
        <f ca="1">ROUND(SUM(INDIRECT(ADDRESS(ROW()+(-2), COLUMN()+(1), 1)),INDIRECT(ADDRESS(ROW()+(-6), COLUMN()+(1), 1)),INDIRECT(ADDRESS(ROW()+(-9), COLUMN()+(1), 1))), 2)</f>
        <v>404429</v>
      </c>
      <c r="G24" s="14">
        <f ca="1">ROUND(INDIRECT(ADDRESS(ROW()+(0), COLUMN()+(-2), 1))*INDIRECT(ADDRESS(ROW()+(0), COLUMN()+(-1), 1))/100, 2)</f>
        <v>8088.58</v>
      </c>
    </row>
    <row r="25" spans="1:7" ht="13.50" thickBot="1" customHeight="1">
      <c r="A25" s="21" t="s">
        <v>44</v>
      </c>
      <c r="B25" s="21"/>
      <c r="C25" s="22"/>
      <c r="D25" s="23"/>
      <c r="E25" s="24" t="s">
        <v>45</v>
      </c>
      <c r="F25" s="25"/>
      <c r="G25" s="26">
        <f ca="1">ROUND(SUM(INDIRECT(ADDRESS(ROW()+(-1), COLUMN()+(0), 1)),INDIRECT(ADDRESS(ROW()+(-3), COLUMN()+(0), 1)),INDIRECT(ADDRESS(ROW()+(-7), COLUMN()+(0), 1)),INDIRECT(ADDRESS(ROW()+(-10), COLUMN()+(0), 1))), 2)</f>
        <v>412518</v>
      </c>
    </row>
  </sheetData>
  <mergeCells count="29">
    <mergeCell ref="A1:G1"/>
    <mergeCell ref="C3:G3"/>
    <mergeCell ref="A5:G5"/>
    <mergeCell ref="A8:B8"/>
    <mergeCell ref="A9:B9"/>
    <mergeCell ref="D9:E9"/>
    <mergeCell ref="A10:B10"/>
    <mergeCell ref="A11:B11"/>
    <mergeCell ref="A12:B12"/>
    <mergeCell ref="A13:B13"/>
    <mergeCell ref="A14:B14"/>
    <mergeCell ref="A15:B15"/>
    <mergeCell ref="E15:F15"/>
    <mergeCell ref="A16:B16"/>
    <mergeCell ref="D16:E16"/>
    <mergeCell ref="A17:B17"/>
    <mergeCell ref="A18:B18"/>
    <mergeCell ref="E18:F18"/>
    <mergeCell ref="A19:B19"/>
    <mergeCell ref="D19:E19"/>
    <mergeCell ref="A20:B20"/>
    <mergeCell ref="A21:B21"/>
    <mergeCell ref="A22:B22"/>
    <mergeCell ref="E22:F22"/>
    <mergeCell ref="A23:B23"/>
    <mergeCell ref="D23:E23"/>
    <mergeCell ref="A24:B24"/>
    <mergeCell ref="A25:D25"/>
    <mergeCell ref="E25:F25"/>
  </mergeCells>
  <pageMargins left="0.147638" right="0.147638" top="0.206693" bottom="0.206693" header="0.0" footer="0.0"/>
  <pageSetup paperSize="9" orientation="portrait"/>
  <rowBreaks count="0" manualBreakCount="0">
    </rowBreaks>
</worksheet>
</file>