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<sst xmlns="http://schemas.openxmlformats.org/spreadsheetml/2006/main" count="41" uniqueCount="41">
  <si>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</si>
  <si>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ASA011</t>
  </si>
  <si>
    <t xml:space="preserve">Ud</t>
  </si>
  <si>
    <t xml:space="preserve">Caja de inspección de concreto simple "in situ".</t>
  </si>
  <si>
    <r>
      <rPr>
        <sz val="8.25"/>
        <color rgb="FF000000"/>
        <rFont val="Arial"/>
        <family val="2"/>
      </rPr>
      <t xml:space="preserve">Caja de inspección con sumidero sifónico y desagüe directo lateral enterrada, de concreto simple "in situ" f'c=310 kg/cm² (31 MPa), clase de exposición F0 S2 P1 C0, tamaño máximo del agregado 19 mm, manejabilidad blanda, de dimensiones interiores 50x50x50 cm, sobre solera de concreto simple de 15 cm de espesor, formación de pendiente mínima del 2%, con el mismo tipo de concreto, cerrada superiormente con tapa prefabricada de concreto armado con cierre hermético al paso de los olores mefíticos; previa excavación con medios manuales y posterior relleno del trasdós con material granular. Incluso molde reutilizable de lámina metálica amortizable en 20 usos y sumidero sifónico prefabricado de concreto con salida horizontal de 90/110 mm y rejilla homologada de PVC, sobre solera de concreto.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</si>
  <si>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</si>
  <si>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</si>
  <si>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</si>
  <si>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</si>
  <si>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</si>
  <si>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</si>
  <si>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</si>
  <si>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mt10hmf050spe</t>
  </si>
  <si>
    <t xml:space="preserve">m³</t>
  </si>
  <si>
    <t xml:space="preserve">Concreto simple f'c=310 kg/cm² (31 MPa), clase de exposición F0 S2 P1 C0, tamaño máximo del agregado 19 mm, manejabilidad blanda, fabricado en planta, según NSR-10 y ACI 318.</t>
  </si>
  <si>
    <t xml:space="preserve">mt08epr030b</t>
  </si>
  <si>
    <t xml:space="preserve">Ud</t>
  </si>
  <si>
    <t xml:space="preserve">Molde reutilizable para formación de cajas de inspección de sección cuadrada de 50x50x50 cm, de lámina metálica, incluso accesorios de montaje.</t>
  </si>
  <si>
    <t xml:space="preserve">mt11arf010a</t>
  </si>
  <si>
    <t xml:space="preserve">Ud</t>
  </si>
  <si>
    <t xml:space="preserve">Tapa de concreto armado prefabricada, 50x50x5 cm.</t>
  </si>
  <si>
    <t xml:space="preserve">mt11sup050b</t>
  </si>
  <si>
    <t xml:space="preserve">Ud</t>
  </si>
  <si>
    <t xml:space="preserve">Sumidero sifónico prefabricado de concreto, salida horizontal, con rejilla homologada de PVC, 250x250 mm y 90/110 mm de diámetro de salida.</t>
  </si>
  <si>
    <t xml:space="preserve">mt01arr010a</t>
  </si>
  <si>
    <t xml:space="preserve">t</t>
  </si>
  <si>
    <t xml:space="preserve">Grava de cantera, de 19 a 25 mm de diámetro.</t>
  </si>
  <si>
    <t xml:space="preserve">Subtotal materiales:</t>
  </si>
  <si>
    <t xml:space="preserve">Mano de obra</t>
  </si>
  <si>
    <t xml:space="preserve">mo020</t>
  </si>
  <si>
    <t xml:space="preserve">h</t>
  </si>
  <si>
    <t xml:space="preserve">Oficial 1ª obra blanca.</t>
  </si>
  <si>
    <t xml:space="preserve">mo113</t>
  </si>
  <si>
    <t xml:space="preserve">h</t>
  </si>
  <si>
    <t xml:space="preserve">Peón de obra blanca.</t>
  </si>
  <si>
    <t xml:space="preserve">Subtotal mano de obra:</t>
  </si>
  <si>
    <t xml:space="preserve">Herramienta menor</t>
  </si>
  <si>
    <t xml:space="preserve">%</t>
  </si>
  <si>
    <t xml:space="preserve">Herramienta menor</t>
  </si>
  <si>
    <t xml:space="preserve">Coste de mantenimiento decenal: $ 15.756,80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</si>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</sst>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7.65" customWidth="1"/>
    <col min="4" max="4" width="68.85" customWidth="1"/>
    <col min="5" max="5" width="10.03" customWidth="1"/>
    <col min="6" max="6" width="13.94"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0.275</v>
      </c>
      <c r="F10" s="12">
        <v>382297</v>
      </c>
      <c r="G10" s="12">
        <f ca="1">ROUND(INDIRECT(ADDRESS(ROW()+(0), COLUMN()+(-2), 1))*INDIRECT(ADDRESS(ROW()+(0), COLUMN()+(-1), 1)), 2)</f>
        <v>105132</v>
      </c>
    </row>
    <row r="11" spans="1:7" ht="24.00" thickBot="1" customHeight="1">
      <c r="A11" s="1" t="s">
        <v>15</v>
      </c>
      <c r="B11" s="1"/>
      <c r="C11" s="10" t="s">
        <v>16</v>
      </c>
      <c r="D11" s="1" t="s">
        <v>17</v>
      </c>
      <c r="E11" s="11">
        <v>0.05</v>
      </c>
      <c r="F11" s="12">
        <v>499983</v>
      </c>
      <c r="G11" s="12">
        <f ca="1">ROUND(INDIRECT(ADDRESS(ROW()+(0), COLUMN()+(-2), 1))*INDIRECT(ADDRESS(ROW()+(0), COLUMN()+(-1), 1)), 2)</f>
        <v>24999.2</v>
      </c>
    </row>
    <row r="12" spans="1:7" ht="13.50" thickBot="1" customHeight="1">
      <c r="A12" s="1" t="s">
        <v>18</v>
      </c>
      <c r="B12" s="1"/>
      <c r="C12" s="10" t="s">
        <v>19</v>
      </c>
      <c r="D12" s="1" t="s">
        <v>20</v>
      </c>
      <c r="E12" s="11">
        <v>1</v>
      </c>
      <c r="F12" s="12">
        <v>26720.6</v>
      </c>
      <c r="G12" s="12">
        <f ca="1">ROUND(INDIRECT(ADDRESS(ROW()+(0), COLUMN()+(-2), 1))*INDIRECT(ADDRESS(ROW()+(0), COLUMN()+(-1), 1)), 2)</f>
        <v>26720.6</v>
      </c>
    </row>
    <row r="13" spans="1:7" ht="24.00" thickBot="1" customHeight="1">
      <c r="A13" s="1" t="s">
        <v>21</v>
      </c>
      <c r="B13" s="1"/>
      <c r="C13" s="10" t="s">
        <v>22</v>
      </c>
      <c r="D13" s="1" t="s">
        <v>23</v>
      </c>
      <c r="E13" s="11">
        <v>1</v>
      </c>
      <c r="F13" s="12">
        <v>70862.9</v>
      </c>
      <c r="G13" s="12">
        <f ca="1">ROUND(INDIRECT(ADDRESS(ROW()+(0), COLUMN()+(-2), 1))*INDIRECT(ADDRESS(ROW()+(0), COLUMN()+(-1), 1)), 2)</f>
        <v>70862.9</v>
      </c>
    </row>
    <row r="14" spans="1:7" ht="13.50" thickBot="1" customHeight="1">
      <c r="A14" s="1" t="s">
        <v>24</v>
      </c>
      <c r="B14" s="1"/>
      <c r="C14" s="10" t="s">
        <v>25</v>
      </c>
      <c r="D14" s="1" t="s">
        <v>26</v>
      </c>
      <c r="E14" s="13">
        <v>0.419</v>
      </c>
      <c r="F14" s="14">
        <v>28836.9</v>
      </c>
      <c r="G14" s="14">
        <f ca="1">ROUND(INDIRECT(ADDRESS(ROW()+(0), COLUMN()+(-2), 1))*INDIRECT(ADDRESS(ROW()+(0), COLUMN()+(-1), 1)), 2)</f>
        <v>12082.7</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239797</v>
      </c>
    </row>
    <row r="16" spans="1:7" ht="13.50" thickBot="1" customHeight="1">
      <c r="A16" s="15">
        <v>2</v>
      </c>
      <c r="B16" s="15"/>
      <c r="C16" s="15"/>
      <c r="D16" s="18" t="s">
        <v>28</v>
      </c>
      <c r="E16" s="18"/>
      <c r="F16" s="15"/>
      <c r="G16" s="15"/>
    </row>
    <row r="17" spans="1:7" ht="13.50" thickBot="1" customHeight="1">
      <c r="A17" s="1" t="s">
        <v>29</v>
      </c>
      <c r="B17" s="1"/>
      <c r="C17" s="10" t="s">
        <v>30</v>
      </c>
      <c r="D17" s="1" t="s">
        <v>31</v>
      </c>
      <c r="E17" s="11">
        <v>1.303</v>
      </c>
      <c r="F17" s="12">
        <v>25476.9</v>
      </c>
      <c r="G17" s="12">
        <f ca="1">ROUND(INDIRECT(ADDRESS(ROW()+(0), COLUMN()+(-2), 1))*INDIRECT(ADDRESS(ROW()+(0), COLUMN()+(-1), 1)), 2)</f>
        <v>33196.4</v>
      </c>
    </row>
    <row r="18" spans="1:7" ht="13.50" thickBot="1" customHeight="1">
      <c r="A18" s="1" t="s">
        <v>32</v>
      </c>
      <c r="B18" s="1"/>
      <c r="C18" s="10" t="s">
        <v>33</v>
      </c>
      <c r="D18" s="1" t="s">
        <v>34</v>
      </c>
      <c r="E18" s="13">
        <v>1.96</v>
      </c>
      <c r="F18" s="14">
        <v>18348.8</v>
      </c>
      <c r="G18" s="14">
        <f ca="1">ROUND(INDIRECT(ADDRESS(ROW()+(0), COLUMN()+(-2), 1))*INDIRECT(ADDRESS(ROW()+(0), COLUMN()+(-1), 1)), 2)</f>
        <v>35963.6</v>
      </c>
    </row>
    <row r="19" spans="1:7" ht="13.50" thickBot="1" customHeight="1">
      <c r="A19" s="15"/>
      <c r="B19" s="15"/>
      <c r="C19" s="15"/>
      <c r="D19" s="15"/>
      <c r="E19" s="9" t="s">
        <v>35</v>
      </c>
      <c r="F19" s="9"/>
      <c r="G19" s="17">
        <f ca="1">ROUND(SUM(INDIRECT(ADDRESS(ROW()+(-1), COLUMN()+(0), 1)),INDIRECT(ADDRESS(ROW()+(-2), COLUMN()+(0), 1))), 2)</f>
        <v>69160</v>
      </c>
    </row>
    <row r="20" spans="1:7" ht="13.50" thickBot="1" customHeight="1">
      <c r="A20" s="15">
        <v>3</v>
      </c>
      <c r="B20" s="15"/>
      <c r="C20" s="15"/>
      <c r="D20" s="18" t="s">
        <v>36</v>
      </c>
      <c r="E20" s="18"/>
      <c r="F20" s="15"/>
      <c r="G20" s="15"/>
    </row>
    <row r="21" spans="1:7" ht="13.50" thickBot="1" customHeight="1">
      <c r="A21" s="19"/>
      <c r="B21" s="19"/>
      <c r="C21" s="20" t="s">
        <v>37</v>
      </c>
      <c r="D21" s="19" t="s">
        <v>38</v>
      </c>
      <c r="E21" s="13">
        <v>2</v>
      </c>
      <c r="F21" s="14">
        <f ca="1">ROUND(SUM(INDIRECT(ADDRESS(ROW()+(-2), COLUMN()+(1), 1)),INDIRECT(ADDRESS(ROW()+(-6), COLUMN()+(1), 1))), 2)</f>
        <v>308957</v>
      </c>
      <c r="G21" s="14">
        <f ca="1">ROUND(INDIRECT(ADDRESS(ROW()+(0), COLUMN()+(-2), 1))*INDIRECT(ADDRESS(ROW()+(0), COLUMN()+(-1), 1))/100, 2)</f>
        <v>6179.14</v>
      </c>
    </row>
    <row r="22" spans="1:7" ht="13.50" thickBot="1" customHeight="1">
      <c r="A22" s="21" t="s">
        <v>39</v>
      </c>
      <c r="B22" s="21"/>
      <c r="C22" s="22"/>
      <c r="D22" s="23"/>
      <c r="E22" s="24" t="s">
        <v>40</v>
      </c>
      <c r="F22" s="25"/>
      <c r="G22" s="26">
        <f ca="1">ROUND(SUM(INDIRECT(ADDRESS(ROW()+(-1), COLUMN()+(0), 1)),INDIRECT(ADDRESS(ROW()+(-3), COLUMN()+(0), 1)),INDIRECT(ADDRESS(ROW()+(-7), COLUMN()+(0), 1))), 2)</f>
        <v>315136</v>
      </c>
    </row>
  </sheetData>
  <mergeCells count="24">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A19:B19"/>
    <mergeCell ref="E19:F19"/>
    <mergeCell ref="A20:B20"/>
    <mergeCell ref="D20:E20"/>
    <mergeCell ref="A21:B21"/>
    <mergeCell ref="A22:D22"/>
    <mergeCell ref="E22:F22"/>
  </mergeCells>
  <pageMargins left="0.147638" right="0.147638" top="0.206693" bottom="0.206693" header="0.0" footer="0.0"/>
  <pageSetup paperSize="9" orientation="portrait"/>
  <rowBreaks count="0" manualBreakCount="0">
    </rowBreaks>
</worksheet>
</file>