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<sst xmlns="http://schemas.openxmlformats.org/spreadsheetml/2006/main" count="38" uniqueCount="38">
  <si>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</si>
  <si>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</si>
  <si>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</si>
  <si>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</si>
  <si>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60x60x60 cm, sobre solera de concreto simple de 15 cm de espesor, formación de pendiente mínima del 2%, con el mismo tipo de concreto, cerrada superiormente con tapa prefabricada de concreto armado con cierre hermético al paso de los olores mefíticos. Incluso molde reutilizable de lámina metálica amortizable en 20 usos y sumidero sifónico prefabricado de concreto con salida horizontal de 90/110 mm y rejilla homologada de PVC, sobre solera de concreto.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</si>
  <si>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</si>
  <si>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</si>
  <si>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</si>
  <si>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</si>
  <si>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</si>
  <si>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</si>
  <si>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</si>
  <si>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</si>
  <si>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</si>
  <si>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</si>
  <si>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mt08epr030c</t>
  </si>
  <si>
    <t xml:space="preserve">Ud</t>
  </si>
  <si>
    <t xml:space="preserve">Molde reutilizable para formación de cajas de inspección de sección cuadrada de 60x60x60 cm, de lámina metálica, incluso accesorios de montaje.</t>
  </si>
  <si>
    <t xml:space="preserve">mt11arf010b</t>
  </si>
  <si>
    <t xml:space="preserve">Ud</t>
  </si>
  <si>
    <t xml:space="preserve">Tapa de concreto armado prefabricada, 60x60x5 cm.</t>
  </si>
  <si>
    <t xml:space="preserve">mt11sup050b</t>
  </si>
  <si>
    <t xml:space="preserve">Ud</t>
  </si>
  <si>
    <t xml:space="preserve">Sumidero sifónico prefabricado de concreto, salida horizontal, con rejilla homologada de PVC, 250x250 mm y 90/110 mm de diámetro de salida.</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</si>
  <si>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</si>
  <si>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</si>
  <si>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</si>
  <si>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</si>
  <si>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</si>
  <si>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</si>
  <si>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</si>
  <si>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</si>
  <si>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</si>
  <si>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</si>
  <si>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</si>
  <si>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</si>
  <si>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$ 18.155,61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</si>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</sst>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0.359</v>
      </c>
      <c r="F10" s="12">
        <v>382297</v>
      </c>
      <c r="G10" s="12">
        <f ca="1">ROUND(INDIRECT(ADDRESS(ROW()+(0), COLUMN()+(-2), 1))*INDIRECT(ADDRESS(ROW()+(0), COLUMN()+(-1), 1)), 2)</f>
        <v>137245</v>
      </c>
    </row>
    <row r="11" spans="1:7" ht="24.00" thickBot="1" customHeight="1">
      <c r="A11" s="1" t="s">
        <v>15</v>
      </c>
      <c r="B11" s="1"/>
      <c r="C11" s="10" t="s">
        <v>16</v>
      </c>
      <c r="D11" s="1" t="s">
        <v>17</v>
      </c>
      <c r="E11" s="11">
        <v>0.05</v>
      </c>
      <c r="F11" s="12">
        <v>805131</v>
      </c>
      <c r="G11" s="12">
        <f ca="1">ROUND(INDIRECT(ADDRESS(ROW()+(0), COLUMN()+(-2), 1))*INDIRECT(ADDRESS(ROW()+(0), COLUMN()+(-1), 1)), 2)</f>
        <v>40256.6</v>
      </c>
    </row>
    <row r="12" spans="1:7" ht="13.50" thickBot="1" customHeight="1">
      <c r="A12" s="1" t="s">
        <v>18</v>
      </c>
      <c r="B12" s="1"/>
      <c r="C12" s="10" t="s">
        <v>19</v>
      </c>
      <c r="D12" s="1" t="s">
        <v>20</v>
      </c>
      <c r="E12" s="11">
        <v>1</v>
      </c>
      <c r="F12" s="12">
        <v>46761</v>
      </c>
      <c r="G12" s="12">
        <f ca="1">ROUND(INDIRECT(ADDRESS(ROW()+(0), COLUMN()+(-2), 1))*INDIRECT(ADDRESS(ROW()+(0), COLUMN()+(-1), 1)), 2)</f>
        <v>46761</v>
      </c>
    </row>
    <row r="13" spans="1:7" ht="24.00" thickBot="1" customHeight="1">
      <c r="A13" s="1" t="s">
        <v>21</v>
      </c>
      <c r="B13" s="1"/>
      <c r="C13" s="10" t="s">
        <v>22</v>
      </c>
      <c r="D13" s="1" t="s">
        <v>23</v>
      </c>
      <c r="E13" s="13">
        <v>1</v>
      </c>
      <c r="F13" s="14">
        <v>70862.9</v>
      </c>
      <c r="G13" s="14">
        <f ca="1">ROUND(INDIRECT(ADDRESS(ROW()+(0), COLUMN()+(-2), 1))*INDIRECT(ADDRESS(ROW()+(0), COLUMN()+(-1), 1)), 2)</f>
        <v>70862.9</v>
      </c>
    </row>
    <row r="14" spans="1:7" ht="13.50" thickBot="1" customHeight="1">
      <c r="A14" s="15"/>
      <c r="B14" s="15"/>
      <c r="C14" s="15"/>
      <c r="D14" s="15"/>
      <c r="E14" s="9" t="s">
        <v>24</v>
      </c>
      <c r="F14" s="9"/>
      <c r="G14" s="17">
        <f ca="1">ROUND(SUM(INDIRECT(ADDRESS(ROW()+(-1), COLUMN()+(0), 1)),INDIRECT(ADDRESS(ROW()+(-2), COLUMN()+(0), 1)),INDIRECT(ADDRESS(ROW()+(-3), COLUMN()+(0), 1)),INDIRECT(ADDRESS(ROW()+(-4), COLUMN()+(0), 1))), 2)</f>
        <v>295125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1.576</v>
      </c>
      <c r="F16" s="12">
        <v>25476.9</v>
      </c>
      <c r="G16" s="12">
        <f ca="1">ROUND(INDIRECT(ADDRESS(ROW()+(0), COLUMN()+(-2), 1))*INDIRECT(ADDRESS(ROW()+(0), COLUMN()+(-1), 1)), 2)</f>
        <v>40151.6</v>
      </c>
    </row>
    <row r="17" spans="1:7" ht="13.50" thickBot="1" customHeight="1">
      <c r="A17" s="1" t="s">
        <v>29</v>
      </c>
      <c r="B17" s="1"/>
      <c r="C17" s="10" t="s">
        <v>30</v>
      </c>
      <c r="D17" s="1" t="s">
        <v>31</v>
      </c>
      <c r="E17" s="13">
        <v>1.129</v>
      </c>
      <c r="F17" s="14">
        <v>18348.8</v>
      </c>
      <c r="G17" s="14">
        <f ca="1">ROUND(INDIRECT(ADDRESS(ROW()+(0), COLUMN()+(-2), 1))*INDIRECT(ADDRESS(ROW()+(0), COLUMN()+(-1), 1)), 2)</f>
        <v>20715.7</v>
      </c>
    </row>
    <row r="18" spans="1:7" ht="13.50" thickBot="1" customHeight="1">
      <c r="A18" s="15"/>
      <c r="B18" s="15"/>
      <c r="C18" s="15"/>
      <c r="D18" s="15"/>
      <c r="E18" s="9" t="s">
        <v>32</v>
      </c>
      <c r="F18" s="9"/>
      <c r="G18" s="17">
        <f ca="1">ROUND(SUM(INDIRECT(ADDRESS(ROW()+(-1), COLUMN()+(0), 1)),INDIRECT(ADDRESS(ROW()+(-2), COLUMN()+(0), 1))), 2)</f>
        <v>60867.4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355992</v>
      </c>
      <c r="G20" s="14">
        <f ca="1">ROUND(INDIRECT(ADDRESS(ROW()+(0), COLUMN()+(-2), 1))*INDIRECT(ADDRESS(ROW()+(0), COLUMN()+(-1), 1))/100, 2)</f>
        <v>7119.85</v>
      </c>
    </row>
    <row r="21" spans="1:7" ht="13.50" thickBot="1" customHeight="1">
      <c r="A21" s="21" t="s">
        <v>36</v>
      </c>
      <c r="B21" s="21"/>
      <c r="C21" s="22"/>
      <c r="D21" s="23"/>
      <c r="E21" s="24" t="s">
        <v>37</v>
      </c>
      <c r="F21" s="25"/>
      <c r="G21" s="26">
        <f ca="1">ROUND(SUM(INDIRECT(ADDRESS(ROW()+(-1), COLUMN()+(0), 1)),INDIRECT(ADDRESS(ROW()+(-3), COLUMN()+(0), 1)),INDIRECT(ADDRESS(ROW()+(-7), COLUMN()+(0), 1))), 2)</f>
        <v>363112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