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<sst xmlns="http://schemas.openxmlformats.org/spreadsheetml/2006/main" count="49" uniqueCount="49">
  <si>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</si>
  <si>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ECR010</t>
  </si>
  <si>
    <t xml:space="preserve">m</t>
  </si>
  <si>
    <t xml:space="preserve">Arco de dovelas de piedra natural.</t>
  </si>
  <si>
    <r>
      <rPr>
        <sz val="8.25"/>
        <color rgb="FF000000"/>
        <rFont val="Arial"/>
        <family val="2"/>
      </rPr>
      <t xml:space="preserve">Arco de piedra natural caliza formado por dovelas de 60x40x40 cm, acabado abujardado, escuadradas y trabajadas en taller, con sección trapezoidal según plano de detalle, colocadas con mortero de cemento confeccionado en obra, con 300 kg/m³ de cemento, color gris, dosificación 1:5, suministrado a granel; montaje y desmontaje de cimbras y apeos.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</si>
  <si>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</si>
  <si>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</si>
  <si>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</si>
  <si>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</si>
  <si>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</si>
  <si>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</si>
  <si>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</si>
  <si>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mt06dpn010a</t>
  </si>
  <si>
    <t xml:space="preserve">Ud</t>
  </si>
  <si>
    <t xml:space="preserve">Dovela de piedra natural caliza de 60x40x40 cm, acabado abujardado.</t>
  </si>
  <si>
    <t xml:space="preserve">mt08cim020</t>
  </si>
  <si>
    <t xml:space="preserve">m</t>
  </si>
  <si>
    <t xml:space="preserve">Camón de madera para formación de arco.</t>
  </si>
  <si>
    <t xml:space="preserve">mt08cim030a</t>
  </si>
  <si>
    <t xml:space="preserve">m³</t>
  </si>
  <si>
    <t xml:space="preserve">Madera de pino para formación de cimbra.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</si>
  <si>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</si>
  <si>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</si>
  <si>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</si>
  <si>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</si>
  <si>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</si>
  <si>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</si>
  <si>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mt08cet020e</t>
  </si>
  <si>
    <t xml:space="preserve">t</t>
  </si>
  <si>
    <t xml:space="preserve">Cemento CEM II / A-L 32,5 N, a granel.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</si>
  <si>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</si>
  <si>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</si>
  <si>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</si>
  <si>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</si>
  <si>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 eléctrica con una capacidad de amasado de 160 l.</t>
  </si>
  <si>
    <t xml:space="preserve">Subtotal equipo:</t>
  </si>
  <si>
    <t xml:space="preserve">Mano de obra</t>
  </si>
  <si>
    <t xml:space="preserve">mo022</t>
  </si>
  <si>
    <t xml:space="preserve">h</t>
  </si>
  <si>
    <t xml:space="preserve">Oficial 1ª 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</si>
  <si>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</si>
  <si>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</si>
  <si>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</si>
  <si>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</si>
  <si>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</si>
  <si>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</si>
  <si>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</si>
  <si>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$ 63.632,66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</si>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</sst>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9.86" customWidth="1"/>
    <col min="4" max="4" width="60.69" customWidth="1"/>
    <col min="5" max="5" width="12.75" customWidth="1"/>
    <col min="6" max="6" width="16.49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221704</v>
      </c>
      <c r="G10" s="12">
        <f ca="1">ROUND(INDIRECT(ADDRESS(ROW()+(0), COLUMN()+(-2), 1))*INDIRECT(ADDRESS(ROW()+(0), COLUMN()+(-1), 1)), 2)</f>
        <v>368029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167339</v>
      </c>
      <c r="G11" s="12">
        <f ca="1">ROUND(INDIRECT(ADDRESS(ROW()+(0), COLUMN()+(-2), 1))*INDIRECT(ADDRESS(ROW()+(0), COLUMN()+(-1), 1)), 2)</f>
        <v>167339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0.15</v>
      </c>
      <c r="F12" s="12">
        <v>777635</v>
      </c>
      <c r="G12" s="12">
        <f ca="1">ROUND(INDIRECT(ADDRESS(ROW()+(0), COLUMN()+(-2), 1))*INDIRECT(ADDRESS(ROW()+(0), COLUMN()+(-1), 1)), 2)</f>
        <v>116645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0.004</v>
      </c>
      <c r="F13" s="12">
        <v>3281.16</v>
      </c>
      <c r="G13" s="12">
        <f ca="1">ROUND(INDIRECT(ADDRESS(ROW()+(0), COLUMN()+(-2), 1))*INDIRECT(ADDRESS(ROW()+(0), COLUMN()+(-1), 1)), 2)</f>
        <v>13.12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0.032</v>
      </c>
      <c r="F14" s="12">
        <v>45136</v>
      </c>
      <c r="G14" s="12">
        <f ca="1">ROUND(INDIRECT(ADDRESS(ROW()+(0), COLUMN()+(-2), 1))*INDIRECT(ADDRESS(ROW()+(0), COLUMN()+(-1), 1)), 2)</f>
        <v>1444.35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0.006</v>
      </c>
      <c r="F15" s="14">
        <v>196077</v>
      </c>
      <c r="G15" s="14">
        <f ca="1">ROUND(INDIRECT(ADDRESS(ROW()+(0), COLUMN()+(-2), 1))*INDIRECT(ADDRESS(ROW()+(0), COLUMN()+(-1), 1)), 2)</f>
        <v>1176.46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654648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0.016</v>
      </c>
      <c r="F18" s="14">
        <v>8706.88</v>
      </c>
      <c r="G18" s="14">
        <f ca="1">ROUND(INDIRECT(ADDRESS(ROW()+(0), COLUMN()+(-2), 1))*INDIRECT(ADDRESS(ROW()+(0), COLUMN()+(-1), 1)), 2)</f>
        <v>139.31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1))), 2)</f>
        <v>139.31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5.215</v>
      </c>
      <c r="F21" s="12">
        <v>25476.9</v>
      </c>
      <c r="G21" s="12">
        <f ca="1">ROUND(INDIRECT(ADDRESS(ROW()+(0), COLUMN()+(-2), 1))*INDIRECT(ADDRESS(ROW()+(0), COLUMN()+(-1), 1)), 2)</f>
        <v>132862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3">
        <v>5.438</v>
      </c>
      <c r="F22" s="14">
        <v>19044.7</v>
      </c>
      <c r="G22" s="14">
        <f ca="1">ROUND(INDIRECT(ADDRESS(ROW()+(0), COLUMN()+(-2), 1))*INDIRECT(ADDRESS(ROW()+(0), COLUMN()+(-1), 1)), 2)</f>
        <v>103565</v>
      </c>
    </row>
    <row r="23" spans="1:7" ht="13.50" thickBot="1" customHeight="1">
      <c r="A23" s="15"/>
      <c r="B23" s="15"/>
      <c r="C23" s="15"/>
      <c r="D23" s="15"/>
      <c r="E23" s="9" t="s">
        <v>43</v>
      </c>
      <c r="F23" s="9"/>
      <c r="G23" s="17">
        <f ca="1">ROUND(SUM(INDIRECT(ADDRESS(ROW()+(-1), COLUMN()+(0), 1)),INDIRECT(ADDRESS(ROW()+(-2), COLUMN()+(0), 1))), 2)</f>
        <v>236427</v>
      </c>
    </row>
    <row r="24" spans="1:7" ht="13.50" thickBot="1" customHeight="1">
      <c r="A24" s="15">
        <v>4</v>
      </c>
      <c r="B24" s="15"/>
      <c r="C24" s="15"/>
      <c r="D24" s="18" t="s">
        <v>44</v>
      </c>
      <c r="E24" s="18"/>
      <c r="F24" s="15"/>
      <c r="G24" s="15"/>
    </row>
    <row r="25" spans="1:7" ht="13.50" thickBot="1" customHeight="1">
      <c r="A25" s="19"/>
      <c r="B25" s="19"/>
      <c r="C25" s="20" t="s">
        <v>45</v>
      </c>
      <c r="D25" s="19" t="s">
        <v>46</v>
      </c>
      <c r="E25" s="13">
        <v>2</v>
      </c>
      <c r="F25" s="14">
        <f ca="1">ROUND(SUM(INDIRECT(ADDRESS(ROW()+(-2), COLUMN()+(1), 1)),INDIRECT(ADDRESS(ROW()+(-6), COLUMN()+(1), 1)),INDIRECT(ADDRESS(ROW()+(-9), COLUMN()+(1), 1))), 2)</f>
        <v>891214</v>
      </c>
      <c r="G25" s="14">
        <f ca="1">ROUND(INDIRECT(ADDRESS(ROW()+(0), COLUMN()+(-2), 1))*INDIRECT(ADDRESS(ROW()+(0), COLUMN()+(-1), 1))/100, 2)</f>
        <v>17824.3</v>
      </c>
    </row>
    <row r="26" spans="1:7" ht="13.50" thickBot="1" customHeight="1">
      <c r="A26" s="21" t="s">
        <v>47</v>
      </c>
      <c r="B26" s="21"/>
      <c r="C26" s="22"/>
      <c r="D26" s="23"/>
      <c r="E26" s="24" t="s">
        <v>48</v>
      </c>
      <c r="F26" s="25"/>
      <c r="G26" s="26">
        <f ca="1">ROUND(SUM(INDIRECT(ADDRESS(ROW()+(-1), COLUMN()+(0), 1)),INDIRECT(ADDRESS(ROW()+(-3), COLUMN()+(0), 1)),INDIRECT(ADDRESS(ROW()+(-7), COLUMN()+(0), 1)),INDIRECT(ADDRESS(ROW()+(-10), COLUMN()+(0), 1))), 2)</f>
        <v>909038</v>
      </c>
    </row>
  </sheetData>
  <mergeCells count="3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D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