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<sst xmlns="http://schemas.openxmlformats.org/spreadsheetml/2006/main" count="46" uniqueCount="46">
  <si>
    <t xml:space="preserve"/>
  </si>
  <si>
    <t xml:space="preserve">ECS020</t>
  </si>
  <si>
    <t xml:space="preserve">m</t>
  </si>
  <si>
    <t xml:space="preserve">Dintel.</t>
  </si>
  <si>
    <r>
      <rPr>
        <sz val="8.25"/>
        <color rgb="FF000000"/>
        <rFont val="Arial"/>
        <family val="2"/>
      </rPr>
      <t xml:space="preserve">Dintel de granito Gris Mondariz de sección rectangular labrada de 10x20 cm, acabado aserrado en las caras vistas, con los cantos matados, recibido con mortero de cemento confeccionado en obra, con 250 kg/m³ de cemento, color gris, dosificación 1:6, suministrado en sacos, para formación de hueco en muro de cantería, y rejuntado entre piezas y de las uniones con los muros con mortero de juntas cementoso mejorado, tipo CG2 W A, con absorción de agua reducida y resistencia elevada a la abrasión, color Blanco.</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</si>
  <si>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</si>
  <si>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</si>
  <si>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</si>
  <si>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</si>
  <si>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Valor</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</si>
  <si>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Valor</t>
    </r>
    <r>
      <rPr>
        <b/>
        <sz val="8.25"/>
        <color rgb="FF000000"/>
        <rFont val="Arial"/>
        <family val="2"/>
      </rPr>
      <t xml:space="preserve">
</t>
    </r>
    <r>
      <rPr>
        <b/>
        <sz val="8.25"/>
        <color rgb="FF000000"/>
        <rFont val="Arial"/>
        <family val="2"/>
      </rPr>
      <t xml:space="preserve">parcial</t>
    </r>
  </si>
  <si>
    <t xml:space="preserve">Materiales</t>
  </si>
  <si>
    <t xml:space="preserve">mt06jdl020aa</t>
  </si>
  <si>
    <t xml:space="preserve">m</t>
  </si>
  <si>
    <t xml:space="preserve">Dintel de granito Gris Mondariz de sección rectangular labrada de 10x20 cm, acabado aserrado en las caras vistas, con los cantos matados.</t>
  </si>
  <si>
    <t xml:space="preserve">mt08aaa010a</t>
  </si>
  <si>
    <t xml:space="preserve">m³</t>
  </si>
  <si>
    <t xml:space="preserve">Agua.</t>
  </si>
  <si>
    <t xml:space="preserve">mt01arg005a</t>
  </si>
  <si>
    <t xml:space="preserve">t</t>
  </si>
  <si>
    <t xml:space="preserve">Arena de cantera, para mortero preparado en obra.</t>
  </si>
  <si>
    <t xml:space="preserve">mt08cem000d</t>
  </si>
  <si>
    <t xml:space="preserve">kg</t>
  </si>
  <si>
    <t xml:space="preserve">Cemento gris en sacos.</t>
  </si>
  <si>
    <t xml:space="preserve">mt09mcw050ba</t>
  </si>
  <si>
    <t xml:space="preserve">kg</t>
  </si>
  <si>
    <t xml:space="preserve">Mortero de juntas cementoso mejorado, tipo CG2 W A, con absorción de agua reducida y resistencia elevada a la abrasión, color Blanco, compuesto de cemento blanco, cemento gris, agregados calcáreos, resinas sintéticas, aditivos orgánicos e inorgánicos específicos y pigmentos minerales, con muy bajo contenido de sustancias orgánicas volátiles (VOC), extrafino e impermeable al agua, para rejuntado de todo tipo de piezas cerámicas y piedras naturales, para juntas de hasta 3 mm.</t>
  </si>
  <si>
    <t xml:space="preserve">Subtotal materiales:</t>
  </si>
  <si>
    <t xml:space="preserve">Equipo</t>
  </si>
  <si>
    <t xml:space="preserve">mq06hor010</t>
  </si>
  <si>
    <t xml:space="preserve">h</t>
  </si>
  <si>
    <t xml:space="preserve">Concretera eléctrica con una capacidad de amasado de 160 l.</t>
  </si>
  <si>
    <t xml:space="preserve">Subtotal equipo:</t>
  </si>
  <si>
    <t xml:space="preserve">Mano de obra</t>
  </si>
  <si>
    <t xml:space="preserve">mo022</t>
  </si>
  <si>
    <t xml:space="preserve">h</t>
  </si>
  <si>
    <t xml:space="preserve">Oficial 1ª colocador de piedra natural.</t>
  </si>
  <si>
    <t xml:space="preserve">mo060</t>
  </si>
  <si>
    <t xml:space="preserve">h</t>
  </si>
  <si>
    <t xml:space="preserve">Ayudante colocador de piedra natural.</t>
  </si>
  <si>
    <t xml:space="preserve">Subtotal mano de obra:</t>
  </si>
  <si>
    <t xml:space="preserve">Herramienta menor</t>
  </si>
  <si>
    <t xml:space="preserve">%</t>
  </si>
  <si>
    <t xml:space="preserve">Herramienta menor</t>
  </si>
  <si>
    <t xml:space="preserve">Coste de mantenimiento decenal: $ 5.980,97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</si>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</sst>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61" customWidth="1"/>
    <col min="3" max="3" width="0.85" customWidth="1"/>
    <col min="4" max="4" width="7.65" customWidth="1"/>
    <col min="5" max="5" width="67.83" customWidth="1"/>
    <col min="6" max="6" width="11.56" customWidth="1"/>
    <col min="7" max="7" width="14.45" customWidth="1"/>
    <col min="8" max="8" width="12.58"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55.5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
      <c r="D10" s="10" t="s">
        <v>13</v>
      </c>
      <c r="E10" s="1" t="s">
        <v>14</v>
      </c>
      <c r="F10" s="11">
        <v>1</v>
      </c>
      <c r="G10" s="12">
        <v>42258.7</v>
      </c>
      <c r="H10" s="12">
        <f ca="1">ROUND(INDIRECT(ADDRESS(ROW()+(0), COLUMN()+(-2), 1))*INDIRECT(ADDRESS(ROW()+(0), COLUMN()+(-1), 1)), 2)</f>
        <v>42258.7</v>
      </c>
    </row>
    <row r="11" spans="1:8" ht="13.50" thickBot="1" customHeight="1">
      <c r="A11" s="1" t="s">
        <v>15</v>
      </c>
      <c r="B11" s="1"/>
      <c r="C11" s="1"/>
      <c r="D11" s="10" t="s">
        <v>16</v>
      </c>
      <c r="E11" s="1" t="s">
        <v>17</v>
      </c>
      <c r="F11" s="11">
        <v>0.004</v>
      </c>
      <c r="G11" s="12">
        <v>3289.66</v>
      </c>
      <c r="H11" s="12">
        <f ca="1">ROUND(INDIRECT(ADDRESS(ROW()+(0), COLUMN()+(-2), 1))*INDIRECT(ADDRESS(ROW()+(0), COLUMN()+(-1), 1)), 2)</f>
        <v>13.16</v>
      </c>
    </row>
    <row r="12" spans="1:8" ht="13.50" thickBot="1" customHeight="1">
      <c r="A12" s="1" t="s">
        <v>18</v>
      </c>
      <c r="B12" s="1"/>
      <c r="C12" s="1"/>
      <c r="D12" s="10" t="s">
        <v>19</v>
      </c>
      <c r="E12" s="1" t="s">
        <v>20</v>
      </c>
      <c r="F12" s="11">
        <v>0.015</v>
      </c>
      <c r="G12" s="12">
        <v>45246.8</v>
      </c>
      <c r="H12" s="12">
        <f ca="1">ROUND(INDIRECT(ADDRESS(ROW()+(0), COLUMN()+(-2), 1))*INDIRECT(ADDRESS(ROW()+(0), COLUMN()+(-1), 1)), 2)</f>
        <v>678.7</v>
      </c>
    </row>
    <row r="13" spans="1:8" ht="13.50" thickBot="1" customHeight="1">
      <c r="A13" s="1" t="s">
        <v>21</v>
      </c>
      <c r="B13" s="1"/>
      <c r="C13" s="1"/>
      <c r="D13" s="10" t="s">
        <v>22</v>
      </c>
      <c r="E13" s="1" t="s">
        <v>23</v>
      </c>
      <c r="F13" s="11">
        <v>2.394</v>
      </c>
      <c r="G13" s="12">
        <v>484.68</v>
      </c>
      <c r="H13" s="12">
        <f ca="1">ROUND(INDIRECT(ADDRESS(ROW()+(0), COLUMN()+(-2), 1))*INDIRECT(ADDRESS(ROW()+(0), COLUMN()+(-1), 1)), 2)</f>
        <v>1160.32</v>
      </c>
    </row>
    <row r="14" spans="1:8" ht="76.50" thickBot="1" customHeight="1">
      <c r="A14" s="1" t="s">
        <v>24</v>
      </c>
      <c r="B14" s="1"/>
      <c r="C14" s="1"/>
      <c r="D14" s="10" t="s">
        <v>25</v>
      </c>
      <c r="E14" s="1" t="s">
        <v>26</v>
      </c>
      <c r="F14" s="13">
        <v>0.095</v>
      </c>
      <c r="G14" s="14">
        <v>2609.71</v>
      </c>
      <c r="H14" s="14">
        <f ca="1">ROUND(INDIRECT(ADDRESS(ROW()+(0), COLUMN()+(-2), 1))*INDIRECT(ADDRESS(ROW()+(0), COLUMN()+(-1), 1)), 2)</f>
        <v>247.92</v>
      </c>
    </row>
    <row r="15" spans="1:8" ht="13.50" thickBot="1" customHeight="1">
      <c r="A15" s="15"/>
      <c r="B15" s="15"/>
      <c r="C15" s="15"/>
      <c r="D15" s="15"/>
      <c r="E15" s="15"/>
      <c r="F15" s="9" t="s">
        <v>27</v>
      </c>
      <c r="G15" s="9"/>
      <c r="H15" s="17">
        <f ca="1">ROUND(SUM(INDIRECT(ADDRESS(ROW()+(-1), COLUMN()+(0), 1)),INDIRECT(ADDRESS(ROW()+(-2), COLUMN()+(0), 1)),INDIRECT(ADDRESS(ROW()+(-3), COLUMN()+(0), 1)),INDIRECT(ADDRESS(ROW()+(-4), COLUMN()+(0), 1)),INDIRECT(ADDRESS(ROW()+(-5), COLUMN()+(0), 1))), 2)</f>
        <v>44358.8</v>
      </c>
    </row>
    <row r="16" spans="1:8" ht="13.50" thickBot="1" customHeight="1">
      <c r="A16" s="15">
        <v>2</v>
      </c>
      <c r="B16" s="15"/>
      <c r="C16" s="15"/>
      <c r="D16" s="15"/>
      <c r="E16" s="18" t="s">
        <v>28</v>
      </c>
      <c r="F16" s="18"/>
      <c r="G16" s="15"/>
      <c r="H16" s="15"/>
    </row>
    <row r="17" spans="1:8" ht="13.50" thickBot="1" customHeight="1">
      <c r="A17" s="1" t="s">
        <v>29</v>
      </c>
      <c r="B17" s="1"/>
      <c r="C17" s="1"/>
      <c r="D17" s="10" t="s">
        <v>30</v>
      </c>
      <c r="E17" s="1" t="s">
        <v>31</v>
      </c>
      <c r="F17" s="13">
        <v>0.008</v>
      </c>
      <c r="G17" s="14">
        <v>8779.49</v>
      </c>
      <c r="H17" s="14">
        <f ca="1">ROUND(INDIRECT(ADDRESS(ROW()+(0), COLUMN()+(-2), 1))*INDIRECT(ADDRESS(ROW()+(0), COLUMN()+(-1), 1)), 2)</f>
        <v>70.24</v>
      </c>
    </row>
    <row r="18" spans="1:8" ht="13.50" thickBot="1" customHeight="1">
      <c r="A18" s="15"/>
      <c r="B18" s="15"/>
      <c r="C18" s="15"/>
      <c r="D18" s="15"/>
      <c r="E18" s="15"/>
      <c r="F18" s="9" t="s">
        <v>32</v>
      </c>
      <c r="G18" s="9"/>
      <c r="H18" s="17">
        <f ca="1">ROUND(SUM(INDIRECT(ADDRESS(ROW()+(-1), COLUMN()+(0), 1))), 2)</f>
        <v>70.24</v>
      </c>
    </row>
    <row r="19" spans="1:8" ht="13.50" thickBot="1" customHeight="1">
      <c r="A19" s="15">
        <v>3</v>
      </c>
      <c r="B19" s="15"/>
      <c r="C19" s="15"/>
      <c r="D19" s="15"/>
      <c r="E19" s="18" t="s">
        <v>33</v>
      </c>
      <c r="F19" s="18"/>
      <c r="G19" s="15"/>
      <c r="H19" s="15"/>
    </row>
    <row r="20" spans="1:8" ht="13.50" thickBot="1" customHeight="1">
      <c r="A20" s="1" t="s">
        <v>34</v>
      </c>
      <c r="B20" s="1"/>
      <c r="C20" s="1"/>
      <c r="D20" s="10" t="s">
        <v>35</v>
      </c>
      <c r="E20" s="1" t="s">
        <v>36</v>
      </c>
      <c r="F20" s="11">
        <v>0.789</v>
      </c>
      <c r="G20" s="12">
        <v>26625.3</v>
      </c>
      <c r="H20" s="12">
        <f ca="1">ROUND(INDIRECT(ADDRESS(ROW()+(0), COLUMN()+(-2), 1))*INDIRECT(ADDRESS(ROW()+(0), COLUMN()+(-1), 1)), 2)</f>
        <v>21007.3</v>
      </c>
    </row>
    <row r="21" spans="1:8" ht="13.50" thickBot="1" customHeight="1">
      <c r="A21" s="1" t="s">
        <v>37</v>
      </c>
      <c r="B21" s="1"/>
      <c r="C21" s="1"/>
      <c r="D21" s="10" t="s">
        <v>38</v>
      </c>
      <c r="E21" s="1" t="s">
        <v>39</v>
      </c>
      <c r="F21" s="13">
        <v>0.921</v>
      </c>
      <c r="G21" s="14">
        <v>19903</v>
      </c>
      <c r="H21" s="14">
        <f ca="1">ROUND(INDIRECT(ADDRESS(ROW()+(0), COLUMN()+(-2), 1))*INDIRECT(ADDRESS(ROW()+(0), COLUMN()+(-1), 1)), 2)</f>
        <v>18330.7</v>
      </c>
    </row>
    <row r="22" spans="1:8" ht="13.50" thickBot="1" customHeight="1">
      <c r="A22" s="15"/>
      <c r="B22" s="15"/>
      <c r="C22" s="15"/>
      <c r="D22" s="15"/>
      <c r="E22" s="15"/>
      <c r="F22" s="9" t="s">
        <v>40</v>
      </c>
      <c r="G22" s="9"/>
      <c r="H22" s="17">
        <f ca="1">ROUND(SUM(INDIRECT(ADDRESS(ROW()+(-1), COLUMN()+(0), 1)),INDIRECT(ADDRESS(ROW()+(-2), COLUMN()+(0), 1))), 2)</f>
        <v>39338</v>
      </c>
    </row>
    <row r="23" spans="1:8" ht="13.50" thickBot="1" customHeight="1">
      <c r="A23" s="15">
        <v>4</v>
      </c>
      <c r="B23" s="15"/>
      <c r="C23" s="15"/>
      <c r="D23" s="15"/>
      <c r="E23" s="18" t="s">
        <v>41</v>
      </c>
      <c r="F23" s="18"/>
      <c r="G23" s="15"/>
      <c r="H23" s="15"/>
    </row>
    <row r="24" spans="1:8" ht="13.50" thickBot="1" customHeight="1">
      <c r="A24" s="19"/>
      <c r="B24" s="19"/>
      <c r="C24" s="19"/>
      <c r="D24" s="20" t="s">
        <v>42</v>
      </c>
      <c r="E24" s="19" t="s">
        <v>43</v>
      </c>
      <c r="F24" s="13">
        <v>2</v>
      </c>
      <c r="G24" s="14">
        <f ca="1">ROUND(SUM(INDIRECT(ADDRESS(ROW()+(-2), COLUMN()+(1), 1)),INDIRECT(ADDRESS(ROW()+(-6), COLUMN()+(1), 1)),INDIRECT(ADDRESS(ROW()+(-9), COLUMN()+(1), 1))), 2)</f>
        <v>83767.1</v>
      </c>
      <c r="H24" s="14">
        <f ca="1">ROUND(INDIRECT(ADDRESS(ROW()+(0), COLUMN()+(-2), 1))*INDIRECT(ADDRESS(ROW()+(0), COLUMN()+(-1), 1))/100, 2)</f>
        <v>1675.34</v>
      </c>
    </row>
    <row r="25" spans="1:8" ht="13.50" thickBot="1" customHeight="1">
      <c r="A25" s="21" t="s">
        <v>44</v>
      </c>
      <c r="B25" s="21"/>
      <c r="C25" s="21"/>
      <c r="D25" s="22"/>
      <c r="E25" s="23"/>
      <c r="F25" s="24" t="s">
        <v>45</v>
      </c>
      <c r="G25" s="25"/>
      <c r="H25" s="26">
        <f ca="1">ROUND(SUM(INDIRECT(ADDRESS(ROW()+(-1), COLUMN()+(0), 1)),INDIRECT(ADDRESS(ROW()+(-3), COLUMN()+(0), 1)),INDIRECT(ADDRESS(ROW()+(-7), COLUMN()+(0), 1)),INDIRECT(ADDRESS(ROW()+(-10), COLUMN()+(0), 1))), 2)</f>
        <v>85442.4</v>
      </c>
    </row>
  </sheetData>
  <mergeCells count="29">
    <mergeCell ref="A1:H1"/>
    <mergeCell ref="C3:H3"/>
    <mergeCell ref="A5:H5"/>
    <mergeCell ref="A8:C8"/>
    <mergeCell ref="A9:C9"/>
    <mergeCell ref="E9:F9"/>
    <mergeCell ref="A10:C10"/>
    <mergeCell ref="A11:C11"/>
    <mergeCell ref="A12:C12"/>
    <mergeCell ref="A13:C13"/>
    <mergeCell ref="A14:C14"/>
    <mergeCell ref="A15:C15"/>
    <mergeCell ref="F15:G15"/>
    <mergeCell ref="A16:C16"/>
    <mergeCell ref="E16:F16"/>
    <mergeCell ref="A17:C17"/>
    <mergeCell ref="A18:C18"/>
    <mergeCell ref="F18:G18"/>
    <mergeCell ref="A19:C19"/>
    <mergeCell ref="E19:F19"/>
    <mergeCell ref="A20:C20"/>
    <mergeCell ref="A21:C21"/>
    <mergeCell ref="A22:C22"/>
    <mergeCell ref="F22:G22"/>
    <mergeCell ref="A23:C23"/>
    <mergeCell ref="E23:F23"/>
    <mergeCell ref="A24:C24"/>
    <mergeCell ref="A25:E25"/>
    <mergeCell ref="F25:G25"/>
  </mergeCells>
  <pageMargins left="0.147638" right="0.147638" top="0.206693" bottom="0.206693" header="0.0" footer="0.0"/>
  <pageSetup paperSize="9" orientation="portrait"/>
  <rowBreaks count="0" manualBreakCount="0">
    </rowBreaks>
</worksheet>
</file>