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<sst xmlns="http://schemas.openxmlformats.org/spreadsheetml/2006/main" count="71" uniqueCount="71">
  <si>
    <t xml:space="preserve"/>
  </si>
  <si>
    <t xml:space="preserve">EHV015</t>
  </si>
  <si>
    <t xml:space="preserve">m³</t>
  </si>
  <si>
    <t xml:space="preserve">Viga de concreto visto.</t>
  </si>
  <si>
    <t xml:space="preserve">Viga de concreto visto, realizada con concreto HA-30/AC/10/IIa, Izyvision "FYM ITALCEMENTI GROUP", fabricado en planta, y vertido con bomba, y acero Grado 60 (fy=4200 kg/cm²), cuantía 150 kg/m³; montaje y desmontaje del sistema de encofrado de madera (concreto visto), en planta de hasta 3 m de altura libre.</t>
  </si>
  <si>
    <t xml:space="preserve">Descompuesto</t>
  </si>
  <si>
    <t xml:space="preserve">Ud</t>
  </si>
  <si>
    <t xml:space="preserve">Descomposición</t>
  </si>
  <si>
    <t xml:space="preserve">Rend.</t>
  </si>
  <si>
    <t xml:space="preserve">Precio unitario</t>
  </si>
  <si>
    <t xml:space="preserve">Precio partida</t>
  </si>
  <si>
    <t xml:space="preserve">mt08eva030</t>
  </si>
  <si>
    <t xml:space="preserve">m²</t>
  </si>
  <si>
    <t xml:space="preserve">Estructura soporte de encofrado recuperable para la ejecución de elementos de concreto, compuesta de: portasopandas metálicos y sopandas metálicas.</t>
  </si>
  <si>
    <t xml:space="preserve">mt08eva040</t>
  </si>
  <si>
    <t xml:space="preserve">m²</t>
  </si>
  <si>
    <t xml:space="preserve">Superficie encofrante de madera compuesta por tableros de 27 mm de espesor de madera de pino con tratamiento desencofrante por ambas caras, reforzados con dos varillas de acero roscado en la parte central y con perfiles metálicos en los extremos.</t>
  </si>
  <si>
    <t xml:space="preserve">mt50spa050k</t>
  </si>
  <si>
    <t xml:space="preserve">m³</t>
  </si>
  <si>
    <t xml:space="preserve">Tablón de madera de pino, dimensiones 20x7,2 cm.</t>
  </si>
  <si>
    <t xml:space="preserve">mt50spa101</t>
  </si>
  <si>
    <t xml:space="preserve">kg</t>
  </si>
  <si>
    <t xml:space="preserve">Clavos de acero.</t>
  </si>
  <si>
    <t xml:space="preserve">mt08des010</t>
  </si>
  <si>
    <t xml:space="preserve">l</t>
  </si>
  <si>
    <t xml:space="preserve">Desencofrante biodegradable compuesto de resinas vegetales, para concretos con acabado visto.</t>
  </si>
  <si>
    <t xml:space="preserve">mt50spa081a</t>
  </si>
  <si>
    <t xml:space="preserve">Ud</t>
  </si>
  <si>
    <t xml:space="preserve">Puntal metálico telescópico, de hasta 3 m de altura.</t>
  </si>
  <si>
    <t xml:space="preserve">mt07aco020c</t>
  </si>
  <si>
    <t xml:space="preserve">Ud</t>
  </si>
  <si>
    <t xml:space="preserve">Separador homologado para vigas.</t>
  </si>
  <si>
    <t xml:space="preserve">mt07aco060a</t>
  </si>
  <si>
    <t xml:space="preserve">kg</t>
  </si>
  <si>
    <t xml:space="preserve">Acero en barras corrugadas, Grado 60 (fy=4200 kg/cm²), elaborado en taller y colocado en obra, diámetros varios, según NTC 2289 y ASTM A 706.</t>
  </si>
  <si>
    <t xml:space="preserve">mt08var050</t>
  </si>
  <si>
    <t xml:space="preserve">kg</t>
  </si>
  <si>
    <t xml:space="preserve">Alambre galvanizado para atar, de 1,30 mm de diámetro.</t>
  </si>
  <si>
    <t xml:space="preserve">mt10hai100gja</t>
  </si>
  <si>
    <t xml:space="preserve">m³</t>
  </si>
  <si>
    <t xml:space="preserve">Concreto HA-30/AC/10/IIa, Izyvision "FYM ITALCEMENTI GROUP", fabricado en planta.</t>
  </si>
  <si>
    <t xml:space="preserve">mt08cur010</t>
  </si>
  <si>
    <t xml:space="preserve">l</t>
  </si>
  <si>
    <t xml:space="preserve">Agente filmógeno para curado de concretos con acabado visto.</t>
  </si>
  <si>
    <t xml:space="preserve">mq06bhe010</t>
  </si>
  <si>
    <t xml:space="preserve">h</t>
  </si>
  <si>
    <t xml:space="preserve">Camión bomba estacionado en obra, para bombeo de concreto. Incluso parte proporcional de desplazamiento.</t>
  </si>
  <si>
    <t xml:space="preserve">mo044</t>
  </si>
  <si>
    <t xml:space="preserve">h</t>
  </si>
  <si>
    <t xml:space="preserve">Oficial 1ª cementador de concreto armado.</t>
  </si>
  <si>
    <t xml:space="preserve">mo090</t>
  </si>
  <si>
    <t xml:space="preserve">h</t>
  </si>
  <si>
    <t xml:space="preserve">Ayudante cementador de concreto armado.</t>
  </si>
  <si>
    <t xml:space="preserve">mo043</t>
  </si>
  <si>
    <t xml:space="preserve">h</t>
  </si>
  <si>
    <t xml:space="preserve">Oficial 1ª encofrador.</t>
  </si>
  <si>
    <t xml:space="preserve">mo089</t>
  </si>
  <si>
    <t xml:space="preserve">h</t>
  </si>
  <si>
    <t xml:space="preserve">Ayudante encofrador.</t>
  </si>
  <si>
    <t xml:space="preserve">mo042</t>
  </si>
  <si>
    <t xml:space="preserve">h</t>
  </si>
  <si>
    <t xml:space="preserve">Oficial 1ª armador de concreto.</t>
  </si>
  <si>
    <t xml:space="preserve">mo088</t>
  </si>
  <si>
    <t xml:space="preserve">h</t>
  </si>
  <si>
    <t xml:space="preserve">Ayudante armador de concreto.</t>
  </si>
  <si>
    <t xml:space="preserve">%</t>
  </si>
  <si>
    <t xml:space="preserve">Medios auxiliares</t>
  </si>
  <si>
    <t xml:space="preserve">%</t>
  </si>
  <si>
    <t xml:space="preserve">Costes indirectos</t>
  </si>
  <si>
    <t xml:space="preserve">Coste de mantenimiento decenal: $ 73.604,28 en los primeros 10 años.</t>
  </si>
  <si>
    <t xml:space="preserve">Total:</t>
  </si>
</sst>
</file>

<file path=xl/styles.xml><?xml version="1.0" encoding="utf-8"?>
<styleSheet xmlns="http://schemas.openxmlformats.org/spreadsheetml/2006/main">
  <numFmts count="2">
    <numFmt numFmtId="200" formatCode="0.000"/>
    <numFmt numFmtId="201" formatCode="0.00"/>
  </numFmts>
  <fonts count="2">
    <font>
      <sz val="7.80"/>
      <color rgb="FF000000"/>
      <name val="Arial"/>
      <family val="2"/>
    </font>
    <font>
      <b/>
      <sz val="7.80"/>
      <color rgb="FF000000"/>
      <name val="Arial"/>
      <family val="2"/>
    </font>
  </fonts>
  <fills count="2">
    <fill>
      <patternFill patternType="none"/>
    </fill>
    <fill>
      <patternFill patternType="gray125"/>
    </fill>
  </fills>
  <borders count="9">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1" xfId="0" applyFont="1" applyAlignment="1">
      <alignment horizontal="left" vertical="top" wrapText="1"/>
    </xf>
    <xf numFmtId="0" fontId="1" fillId="0" borderId="1" xfId="0" applyFont="1" applyAlignment="1">
      <alignment horizontal="center" vertical="top" wrapText="1"/>
    </xf>
    <xf numFmtId="0" fontId="0" fillId="0" borderId="1" xfId="0" applyFont="1" applyAlignment="1">
      <alignment horizontal="center" vertical="center" wrapText="1"/>
    </xf>
    <xf numFmtId="0" fontId="0" fillId="0" borderId="2" xfId="0" applyFont="1" applyAlignment="1">
      <alignment horizontal="lef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0" fontId="0" fillId="0" borderId="5" xfId="0" applyFont="1" applyAlignment="1">
      <alignment horizontal="center" vertical="top" wrapText="1"/>
    </xf>
    <xf numFmtId="0" fontId="0" fillId="0" borderId="6" xfId="0" applyFont="1" applyAlignment="1">
      <alignment horizontal="left" vertical="top" wrapText="1"/>
    </xf>
    <xf numFmtId="0" fontId="0" fillId="0" borderId="0" xfId="0" applyFont="1" applyAlignment="1">
      <alignment horizontal="center" vertical="top" wrapText="1"/>
    </xf>
    <xf numFmtId="0" fontId="0" fillId="0" borderId="6" xfId="0" applyFont="1" applyAlignment="1">
      <alignment horizontal="center" vertical="top" wrapText="1"/>
    </xf>
    <xf numFmtId="200" fontId="0" fillId="0" borderId="0" xfId="0" applyFont="1" applyAlignment="1">
      <alignment horizontal="right" vertical="top" wrapText="1"/>
    </xf>
    <xf numFmtId="200" fontId="0" fillId="0" borderId="6" xfId="0" applyFont="1" applyAlignment="1">
      <alignment horizontal="right" vertical="top" wrapText="1"/>
    </xf>
    <xf numFmtId="201" fontId="0" fillId="0" borderId="0" xfId="0" applyFont="1" applyAlignment="1">
      <alignment horizontal="right" vertical="top" wrapText="1"/>
    </xf>
    <xf numFmtId="201" fontId="0" fillId="0" borderId="6" xfId="0" applyFont="1" applyAlignment="1">
      <alignment horizontal="right" vertical="top" wrapText="1"/>
    </xf>
    <xf numFmtId="0" fontId="0" fillId="0" borderId="7" xfId="0" applyFont="1" applyAlignment="1">
      <alignment horizontal="left" vertical="top" wrapText="1"/>
    </xf>
    <xf numFmtId="0" fontId="0" fillId="0" borderId="7" xfId="0" applyFont="1" applyAlignment="1">
      <alignment horizontal="center" vertical="top" wrapText="1"/>
    </xf>
    <xf numFmtId="200" fontId="0" fillId="0" borderId="7" xfId="0" applyFont="1" applyAlignment="1">
      <alignment horizontal="right" vertical="top" wrapText="1"/>
    </xf>
    <xf numFmtId="201" fontId="0" fillId="0" borderId="7" xfId="0" applyFont="1" applyAlignment="1">
      <alignment horizontal="right" vertical="top" wrapText="1"/>
    </xf>
    <xf numFmtId="0" fontId="0" fillId="0" borderId="8" xfId="0" applyFont="1" applyAlignment="1">
      <alignment horizontal="center" vertical="top" wrapText="1"/>
    </xf>
    <xf numFmtId="0" fontId="0" fillId="0" borderId="8" xfId="0" applyFont="1" applyAlignment="1">
      <alignment horizontal="left" vertical="top" wrapText="1"/>
    </xf>
    <xf numFmtId="200" fontId="0" fillId="0" borderId="8" xfId="0" applyFont="1" applyAlignment="1">
      <alignment horizontal="right" vertical="top" wrapText="1"/>
    </xf>
    <xf numFmtId="201" fontId="0" fillId="0" borderId="8" xfId="0" applyFont="1" applyAlignment="1">
      <alignment horizontal="right" vertical="top" wrapText="1"/>
    </xf>
    <xf numFmtId="0" fontId="0" fillId="0" borderId="4" xfId="0" applyFont="1" applyAlignment="1">
      <alignment horizontal="center" vertical="center" wrapText="1"/>
    </xf>
    <xf numFmtId="201" fontId="0" fillId="0" borderId="4"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14.13" customWidth="1"/>
    <col min="2" max="2" width="3.79" customWidth="1"/>
    <col min="3" max="3" width="6.12" customWidth="1"/>
    <col min="4" max="4" width="22.15" customWidth="1"/>
    <col min="5" max="5" width="25.79" customWidth="1"/>
    <col min="6" max="6" width="12.24" customWidth="1"/>
    <col min="7" max="7" width="3.50" customWidth="1"/>
    <col min="8" max="8" width="4.66" customWidth="1"/>
    <col min="9" max="9" width="11.07" customWidth="1"/>
    <col min="10" max="10" width="2.48" customWidth="1"/>
    <col min="11" max="11" width="13.11" customWidth="1"/>
  </cols>
  <sheetData>
    <row r="1" spans="1:1" ht="1.80" thickBot="1" customHeight="1">
      <c r="A1" s="1" t="s">
        <v>0</v>
      </c>
      <c r="B1" s="1"/>
      <c r="C1" s="1"/>
      <c r="D1" s="1"/>
      <c r="E1" s="1"/>
      <c r="F1" s="1"/>
      <c r="G1" s="1"/>
      <c r="H1" s="1"/>
      <c r="I1" s="1"/>
      <c r="J1" s="1"/>
      <c r="K1" s="1"/>
    </row>
    <row r="3" spans="1:11" ht="12.00" thickBot="1" customHeight="1">
      <c r="A3" s="3" t="s">
        <v>1</v>
      </c>
      <c r="B3" s="3"/>
      <c r="C3" s="3"/>
      <c r="D3" s="4" t="s">
        <v>2</v>
      </c>
      <c r="E3" s="3" t="s">
        <v>3</v>
      </c>
      <c r="F3" s="5"/>
      <c r="G3" s="5"/>
      <c r="H3" s="5"/>
      <c r="I3" s="5"/>
      <c r="J3" s="5"/>
      <c r="K3" s="5"/>
    </row>
    <row r="4" spans="1:11" ht="31.20" thickBot="1" customHeight="1">
      <c r="A4" s="6" t="s">
        <v>4</v>
      </c>
      <c r="B4" s="6"/>
      <c r="C4" s="6"/>
      <c r="D4" s="7"/>
      <c r="E4" s="7"/>
      <c r="F4" s="7"/>
      <c r="G4" s="7"/>
      <c r="H4" s="7"/>
      <c r="I4" s="7"/>
      <c r="J4" s="8"/>
      <c r="K4" s="8"/>
    </row>
    <row r="7" spans="1:11" ht="12.00" thickBot="1" customHeight="1">
      <c r="A7" s="9" t="s">
        <v>5</v>
      </c>
      <c r="B7" s="9" t="s">
        <v>6</v>
      </c>
      <c r="C7" s="9" t="s">
        <v>7</v>
      </c>
      <c r="D7" s="9"/>
      <c r="E7" s="9"/>
      <c r="F7" s="9"/>
      <c r="G7" s="9" t="s">
        <v>8</v>
      </c>
      <c r="H7" s="9"/>
      <c r="I7" s="9" t="s">
        <v>9</v>
      </c>
      <c r="J7" s="9"/>
      <c r="K7" s="9" t="s">
        <v>10</v>
      </c>
    </row>
    <row r="8" spans="1:11" ht="31.20" thickBot="1" customHeight="1">
      <c r="A8" s="10" t="s">
        <v>11</v>
      </c>
      <c r="B8" s="12" t="s">
        <v>12</v>
      </c>
      <c r="C8" s="10" t="s">
        <v>13</v>
      </c>
      <c r="D8" s="10"/>
      <c r="E8" s="10"/>
      <c r="F8" s="10"/>
      <c r="G8" s="14">
        <v>0.042000</v>
      </c>
      <c r="H8" s="14"/>
      <c r="I8" s="16">
        <v>22789.270000</v>
      </c>
      <c r="J8" s="16"/>
      <c r="K8" s="16">
        <f ca="1">ROUND(INDIRECT(ADDRESS(ROW()+(0), COLUMN()+(-4), 1))*INDIRECT(ADDRESS(ROW()+(0), COLUMN()+(-2), 1)), 2)</f>
        <v>957.150000</v>
      </c>
    </row>
    <row r="9" spans="1:11" ht="40.80" thickBot="1" customHeight="1">
      <c r="A9" s="17" t="s">
        <v>14</v>
      </c>
      <c r="B9" s="18" t="s">
        <v>15</v>
      </c>
      <c r="C9" s="17" t="s">
        <v>16</v>
      </c>
      <c r="D9" s="17"/>
      <c r="E9" s="17"/>
      <c r="F9" s="17"/>
      <c r="G9" s="19">
        <v>2.292000</v>
      </c>
      <c r="H9" s="19"/>
      <c r="I9" s="20">
        <v>3038.570000</v>
      </c>
      <c r="J9" s="20"/>
      <c r="K9" s="20">
        <f ca="1">ROUND(INDIRECT(ADDRESS(ROW()+(0), COLUMN()+(-4), 1))*INDIRECT(ADDRESS(ROW()+(0), COLUMN()+(-2), 1)), 2)</f>
        <v>6964.400000</v>
      </c>
    </row>
    <row r="10" spans="1:11" ht="12.00" thickBot="1" customHeight="1">
      <c r="A10" s="17" t="s">
        <v>17</v>
      </c>
      <c r="B10" s="18" t="s">
        <v>18</v>
      </c>
      <c r="C10" s="17" t="s">
        <v>19</v>
      </c>
      <c r="D10" s="17"/>
      <c r="E10" s="17"/>
      <c r="F10" s="17"/>
      <c r="G10" s="19">
        <v>0.001000</v>
      </c>
      <c r="H10" s="19"/>
      <c r="I10" s="20">
        <v>579227.230000</v>
      </c>
      <c r="J10" s="20"/>
      <c r="K10" s="20">
        <f ca="1">ROUND(INDIRECT(ADDRESS(ROW()+(0), COLUMN()+(-4), 1))*INDIRECT(ADDRESS(ROW()+(0), COLUMN()+(-2), 1)), 2)</f>
        <v>579.230000</v>
      </c>
    </row>
    <row r="11" spans="1:11" ht="12.00" thickBot="1" customHeight="1">
      <c r="A11" s="17" t="s">
        <v>20</v>
      </c>
      <c r="B11" s="18" t="s">
        <v>21</v>
      </c>
      <c r="C11" s="17" t="s">
        <v>22</v>
      </c>
      <c r="D11" s="17"/>
      <c r="E11" s="17"/>
      <c r="F11" s="17"/>
      <c r="G11" s="19">
        <v>1.375000</v>
      </c>
      <c r="H11" s="19"/>
      <c r="I11" s="20">
        <v>2183.970000</v>
      </c>
      <c r="J11" s="20"/>
      <c r="K11" s="20">
        <f ca="1">ROUND(INDIRECT(ADDRESS(ROW()+(0), COLUMN()+(-4), 1))*INDIRECT(ADDRESS(ROW()+(0), COLUMN()+(-2), 1)), 2)</f>
        <v>3002.960000</v>
      </c>
    </row>
    <row r="12" spans="1:11" ht="21.60" thickBot="1" customHeight="1">
      <c r="A12" s="17" t="s">
        <v>23</v>
      </c>
      <c r="B12" s="18" t="s">
        <v>24</v>
      </c>
      <c r="C12" s="17" t="s">
        <v>25</v>
      </c>
      <c r="D12" s="17"/>
      <c r="E12" s="17"/>
      <c r="F12" s="17"/>
      <c r="G12" s="19">
        <v>0.275000</v>
      </c>
      <c r="H12" s="19"/>
      <c r="I12" s="20">
        <v>14870.000000</v>
      </c>
      <c r="J12" s="20"/>
      <c r="K12" s="20">
        <f ca="1">ROUND(INDIRECT(ADDRESS(ROW()+(0), COLUMN()+(-4), 1))*INDIRECT(ADDRESS(ROW()+(0), COLUMN()+(-2), 1)), 2)</f>
        <v>4089.250000</v>
      </c>
    </row>
    <row r="13" spans="1:11" ht="12.00" thickBot="1" customHeight="1">
      <c r="A13" s="17" t="s">
        <v>26</v>
      </c>
      <c r="B13" s="18" t="s">
        <v>27</v>
      </c>
      <c r="C13" s="17" t="s">
        <v>28</v>
      </c>
      <c r="D13" s="17"/>
      <c r="E13" s="17"/>
      <c r="F13" s="17"/>
      <c r="G13" s="19">
        <v>0.278000</v>
      </c>
      <c r="H13" s="19"/>
      <c r="I13" s="20">
        <v>25391.050000</v>
      </c>
      <c r="J13" s="20"/>
      <c r="K13" s="20">
        <f ca="1">ROUND(INDIRECT(ADDRESS(ROW()+(0), COLUMN()+(-4), 1))*INDIRECT(ADDRESS(ROW()+(0), COLUMN()+(-2), 1)), 2)</f>
        <v>7058.710000</v>
      </c>
    </row>
    <row r="14" spans="1:11" ht="12.00" thickBot="1" customHeight="1">
      <c r="A14" s="17" t="s">
        <v>29</v>
      </c>
      <c r="B14" s="18" t="s">
        <v>30</v>
      </c>
      <c r="C14" s="17" t="s">
        <v>31</v>
      </c>
      <c r="D14" s="17"/>
      <c r="E14" s="17"/>
      <c r="F14" s="17"/>
      <c r="G14" s="19">
        <v>4.000000</v>
      </c>
      <c r="H14" s="19"/>
      <c r="I14" s="20">
        <v>201.700000</v>
      </c>
      <c r="J14" s="20"/>
      <c r="K14" s="20">
        <f ca="1">ROUND(INDIRECT(ADDRESS(ROW()+(0), COLUMN()+(-4), 1))*INDIRECT(ADDRESS(ROW()+(0), COLUMN()+(-2), 1)), 2)</f>
        <v>806.800000</v>
      </c>
    </row>
    <row r="15" spans="1:11" ht="21.60" thickBot="1" customHeight="1">
      <c r="A15" s="17" t="s">
        <v>32</v>
      </c>
      <c r="B15" s="18" t="s">
        <v>33</v>
      </c>
      <c r="C15" s="17" t="s">
        <v>34</v>
      </c>
      <c r="D15" s="17"/>
      <c r="E15" s="17"/>
      <c r="F15" s="17"/>
      <c r="G15" s="19">
        <v>150.000000</v>
      </c>
      <c r="H15" s="19"/>
      <c r="I15" s="20">
        <v>2485.340000</v>
      </c>
      <c r="J15" s="20"/>
      <c r="K15" s="20">
        <f ca="1">ROUND(INDIRECT(ADDRESS(ROW()+(0), COLUMN()+(-4), 1))*INDIRECT(ADDRESS(ROW()+(0), COLUMN()+(-2), 1)), 2)</f>
        <v>372801.000000</v>
      </c>
    </row>
    <row r="16" spans="1:11" ht="12.00" thickBot="1" customHeight="1">
      <c r="A16" s="17" t="s">
        <v>35</v>
      </c>
      <c r="B16" s="18" t="s">
        <v>36</v>
      </c>
      <c r="C16" s="17" t="s">
        <v>37</v>
      </c>
      <c r="D16" s="17"/>
      <c r="E16" s="17"/>
      <c r="F16" s="17"/>
      <c r="G16" s="19">
        <v>0.010000</v>
      </c>
      <c r="H16" s="19"/>
      <c r="I16" s="20">
        <v>2881.400000</v>
      </c>
      <c r="J16" s="20"/>
      <c r="K16" s="20">
        <f ca="1">ROUND(INDIRECT(ADDRESS(ROW()+(0), COLUMN()+(-4), 1))*INDIRECT(ADDRESS(ROW()+(0), COLUMN()+(-2), 1)), 2)</f>
        <v>28.810000</v>
      </c>
    </row>
    <row r="17" spans="1:11" ht="21.60" thickBot="1" customHeight="1">
      <c r="A17" s="17" t="s">
        <v>38</v>
      </c>
      <c r="B17" s="18" t="s">
        <v>39</v>
      </c>
      <c r="C17" s="17" t="s">
        <v>40</v>
      </c>
      <c r="D17" s="17"/>
      <c r="E17" s="17"/>
      <c r="F17" s="17"/>
      <c r="G17" s="19">
        <v>1.050000</v>
      </c>
      <c r="H17" s="19"/>
      <c r="I17" s="20">
        <v>350943.720000</v>
      </c>
      <c r="J17" s="20"/>
      <c r="K17" s="20">
        <f ca="1">ROUND(INDIRECT(ADDRESS(ROW()+(0), COLUMN()+(-4), 1))*INDIRECT(ADDRESS(ROW()+(0), COLUMN()+(-2), 1)), 2)</f>
        <v>368490.910000</v>
      </c>
    </row>
    <row r="18" spans="1:11" ht="12.00" thickBot="1" customHeight="1">
      <c r="A18" s="17" t="s">
        <v>41</v>
      </c>
      <c r="B18" s="18" t="s">
        <v>42</v>
      </c>
      <c r="C18" s="17" t="s">
        <v>43</v>
      </c>
      <c r="D18" s="17"/>
      <c r="E18" s="17"/>
      <c r="F18" s="17"/>
      <c r="G18" s="19">
        <v>0.150000</v>
      </c>
      <c r="H18" s="19"/>
      <c r="I18" s="20">
        <v>5982.180000</v>
      </c>
      <c r="J18" s="20"/>
      <c r="K18" s="20">
        <f ca="1">ROUND(INDIRECT(ADDRESS(ROW()+(0), COLUMN()+(-4), 1))*INDIRECT(ADDRESS(ROW()+(0), COLUMN()+(-2), 1)), 2)</f>
        <v>897.330000</v>
      </c>
    </row>
    <row r="19" spans="1:11" ht="21.60" thickBot="1" customHeight="1">
      <c r="A19" s="17" t="s">
        <v>44</v>
      </c>
      <c r="B19" s="18" t="s">
        <v>45</v>
      </c>
      <c r="C19" s="17" t="s">
        <v>46</v>
      </c>
      <c r="D19" s="17"/>
      <c r="E19" s="17"/>
      <c r="F19" s="17"/>
      <c r="G19" s="19">
        <v>0.055000</v>
      </c>
      <c r="H19" s="19"/>
      <c r="I19" s="20">
        <v>332257.610000</v>
      </c>
      <c r="J19" s="20"/>
      <c r="K19" s="20">
        <f ca="1">ROUND(INDIRECT(ADDRESS(ROW()+(0), COLUMN()+(-4), 1))*INDIRECT(ADDRESS(ROW()+(0), COLUMN()+(-2), 1)), 2)</f>
        <v>18274.170000</v>
      </c>
    </row>
    <row r="20" spans="1:11" ht="12.00" thickBot="1" customHeight="1">
      <c r="A20" s="17" t="s">
        <v>47</v>
      </c>
      <c r="B20" s="18" t="s">
        <v>48</v>
      </c>
      <c r="C20" s="17" t="s">
        <v>49</v>
      </c>
      <c r="D20" s="17"/>
      <c r="E20" s="17"/>
      <c r="F20" s="17"/>
      <c r="G20" s="19">
        <v>0.116000</v>
      </c>
      <c r="H20" s="19"/>
      <c r="I20" s="20">
        <v>11837.320000</v>
      </c>
      <c r="J20" s="20"/>
      <c r="K20" s="20">
        <f ca="1">ROUND(INDIRECT(ADDRESS(ROW()+(0), COLUMN()+(-4), 1))*INDIRECT(ADDRESS(ROW()+(0), COLUMN()+(-2), 1)), 2)</f>
        <v>1373.130000</v>
      </c>
    </row>
    <row r="21" spans="1:11" ht="12.00" thickBot="1" customHeight="1">
      <c r="A21" s="17" t="s">
        <v>50</v>
      </c>
      <c r="B21" s="18" t="s">
        <v>51</v>
      </c>
      <c r="C21" s="17" t="s">
        <v>52</v>
      </c>
      <c r="D21" s="17"/>
      <c r="E21" s="17"/>
      <c r="F21" s="17"/>
      <c r="G21" s="19">
        <v>0.543000</v>
      </c>
      <c r="H21" s="19"/>
      <c r="I21" s="20">
        <v>8043.130000</v>
      </c>
      <c r="J21" s="20"/>
      <c r="K21" s="20">
        <f ca="1">ROUND(INDIRECT(ADDRESS(ROW()+(0), COLUMN()+(-4), 1))*INDIRECT(ADDRESS(ROW()+(0), COLUMN()+(-2), 1)), 2)</f>
        <v>4367.420000</v>
      </c>
    </row>
    <row r="22" spans="1:11" ht="12.00" thickBot="1" customHeight="1">
      <c r="A22" s="17" t="s">
        <v>53</v>
      </c>
      <c r="B22" s="18" t="s">
        <v>54</v>
      </c>
      <c r="C22" s="17" t="s">
        <v>55</v>
      </c>
      <c r="D22" s="17"/>
      <c r="E22" s="17"/>
      <c r="F22" s="17"/>
      <c r="G22" s="19">
        <v>9.247000</v>
      </c>
      <c r="H22" s="19"/>
      <c r="I22" s="20">
        <v>11837.320000</v>
      </c>
      <c r="J22" s="20"/>
      <c r="K22" s="20">
        <f ca="1">ROUND(INDIRECT(ADDRESS(ROW()+(0), COLUMN()+(-4), 1))*INDIRECT(ADDRESS(ROW()+(0), COLUMN()+(-2), 1)), 2)</f>
        <v>109459.700000</v>
      </c>
    </row>
    <row r="23" spans="1:11" ht="12.00" thickBot="1" customHeight="1">
      <c r="A23" s="17" t="s">
        <v>56</v>
      </c>
      <c r="B23" s="18" t="s">
        <v>57</v>
      </c>
      <c r="C23" s="17" t="s">
        <v>58</v>
      </c>
      <c r="D23" s="17"/>
      <c r="E23" s="17"/>
      <c r="F23" s="17"/>
      <c r="G23" s="19">
        <v>9.247000</v>
      </c>
      <c r="H23" s="19"/>
      <c r="I23" s="20">
        <v>8043.130000</v>
      </c>
      <c r="J23" s="20"/>
      <c r="K23" s="20">
        <f ca="1">ROUND(INDIRECT(ADDRESS(ROW()+(0), COLUMN()+(-4), 1))*INDIRECT(ADDRESS(ROW()+(0), COLUMN()+(-2), 1)), 2)</f>
        <v>74374.820000</v>
      </c>
    </row>
    <row r="24" spans="1:11" ht="12.00" thickBot="1" customHeight="1">
      <c r="A24" s="17" t="s">
        <v>59</v>
      </c>
      <c r="B24" s="18" t="s">
        <v>60</v>
      </c>
      <c r="C24" s="17" t="s">
        <v>61</v>
      </c>
      <c r="D24" s="17"/>
      <c r="E24" s="17"/>
      <c r="F24" s="17"/>
      <c r="G24" s="19">
        <v>1.280000</v>
      </c>
      <c r="H24" s="19"/>
      <c r="I24" s="20">
        <v>11837.320000</v>
      </c>
      <c r="J24" s="20"/>
      <c r="K24" s="20">
        <f ca="1">ROUND(INDIRECT(ADDRESS(ROW()+(0), COLUMN()+(-4), 1))*INDIRECT(ADDRESS(ROW()+(0), COLUMN()+(-2), 1)), 2)</f>
        <v>15151.770000</v>
      </c>
    </row>
    <row r="25" spans="1:11" ht="12.00" thickBot="1" customHeight="1">
      <c r="A25" s="17" t="s">
        <v>62</v>
      </c>
      <c r="B25" s="21" t="s">
        <v>63</v>
      </c>
      <c r="C25" s="22" t="s">
        <v>64</v>
      </c>
      <c r="D25" s="22"/>
      <c r="E25" s="22"/>
      <c r="F25" s="22"/>
      <c r="G25" s="23">
        <v>1.513000</v>
      </c>
      <c r="H25" s="23"/>
      <c r="I25" s="24">
        <v>8043.130000</v>
      </c>
      <c r="J25" s="24"/>
      <c r="K25" s="24">
        <f ca="1">ROUND(INDIRECT(ADDRESS(ROW()+(0), COLUMN()+(-4), 1))*INDIRECT(ADDRESS(ROW()+(0), COLUMN()+(-2), 1)), 2)</f>
        <v>12169.260000</v>
      </c>
    </row>
    <row r="26" spans="1:11" ht="12.00" thickBot="1" customHeight="1">
      <c r="A26" s="17"/>
      <c r="B26" s="12" t="s">
        <v>65</v>
      </c>
      <c r="C26" s="10" t="s">
        <v>66</v>
      </c>
      <c r="D26" s="10"/>
      <c r="E26" s="10"/>
      <c r="F26" s="10"/>
      <c r="G26" s="14">
        <v>2.000000</v>
      </c>
      <c r="H26" s="14"/>
      <c r="I26" s="16">
        <f ca="1">ROUND(SUM(INDIRECT(ADDRESS(ROW()+(-1), COLUMN()+(2), 1)),INDIRECT(ADDRESS(ROW()+(-2), COLUMN()+(2), 1)),INDIRECT(ADDRESS(ROW()+(-3), COLUMN()+(2), 1)),INDIRECT(ADDRESS(ROW()+(-4), COLUMN()+(2), 1)),INDIRECT(ADDRESS(ROW()+(-5), COLUMN()+(2), 1)),INDIRECT(ADDRESS(ROW()+(-6), COLUMN()+(2), 1)),INDIRECT(ADDRESS(ROW()+(-7), COLUMN()+(2), 1)),INDIRECT(ADDRESS(ROW()+(-8), COLUMN()+(2), 1)),INDIRECT(ADDRESS(ROW()+(-9), COLUMN()+(2), 1)),INDIRECT(ADDRESS(ROW()+(-10), COLUMN()+(2), 1)),INDIRECT(ADDRESS(ROW()+(-11), COLUMN()+(2), 1)),INDIRECT(ADDRESS(ROW()+(-12), COLUMN()+(2), 1)),INDIRECT(ADDRESS(ROW()+(-13), COLUMN()+(2), 1)),INDIRECT(ADDRESS(ROW()+(-14), COLUMN()+(2), 1)),INDIRECT(ADDRESS(ROW()+(-15), COLUMN()+(2), 1)),INDIRECT(ADDRESS(ROW()+(-16), COLUMN()+(2), 1)),INDIRECT(ADDRESS(ROW()+(-17), COLUMN()+(2), 1)),INDIRECT(ADDRESS(ROW()+(-18), COLUMN()+(2), 1))), 2)</f>
        <v>1000846.820000</v>
      </c>
      <c r="J26" s="16"/>
      <c r="K26" s="16">
        <f ca="1">ROUND(INDIRECT(ADDRESS(ROW()+(0), COLUMN()+(-4), 1))*INDIRECT(ADDRESS(ROW()+(0), COLUMN()+(-2), 1))/100, 2)</f>
        <v>20016.940000</v>
      </c>
    </row>
    <row r="27" spans="1:11" ht="12.00" thickBot="1" customHeight="1">
      <c r="A27" s="22"/>
      <c r="B27" s="21" t="s">
        <v>67</v>
      </c>
      <c r="C27" s="22" t="s">
        <v>68</v>
      </c>
      <c r="D27" s="22"/>
      <c r="E27" s="22"/>
      <c r="F27" s="22"/>
      <c r="G27" s="23">
        <v>3.000000</v>
      </c>
      <c r="H27" s="23"/>
      <c r="I27" s="24">
        <f ca="1">ROUND(SUM(INDIRECT(ADDRESS(ROW()+(-1), COLUMN()+(2), 1)),INDIRECT(ADDRESS(ROW()+(-2), COLUMN()+(2), 1)),INDIRECT(ADDRESS(ROW()+(-3), COLUMN()+(2), 1)),INDIRECT(ADDRESS(ROW()+(-4), COLUMN()+(2), 1)),INDIRECT(ADDRESS(ROW()+(-5), COLUMN()+(2), 1)),INDIRECT(ADDRESS(ROW()+(-6), COLUMN()+(2), 1)),INDIRECT(ADDRESS(ROW()+(-7), COLUMN()+(2), 1)),INDIRECT(ADDRESS(ROW()+(-8), COLUMN()+(2), 1)),INDIRECT(ADDRESS(ROW()+(-9), COLUMN()+(2), 1)),INDIRECT(ADDRESS(ROW()+(-10), COLUMN()+(2), 1)),INDIRECT(ADDRESS(ROW()+(-11), COLUMN()+(2), 1)),INDIRECT(ADDRESS(ROW()+(-12), COLUMN()+(2), 1)),INDIRECT(ADDRESS(ROW()+(-13), COLUMN()+(2), 1)),INDIRECT(ADDRESS(ROW()+(-14), COLUMN()+(2), 1)),INDIRECT(ADDRESS(ROW()+(-15), COLUMN()+(2), 1)),INDIRECT(ADDRESS(ROW()+(-16), COLUMN()+(2), 1)),INDIRECT(ADDRESS(ROW()+(-17), COLUMN()+(2), 1)),INDIRECT(ADDRESS(ROW()+(-18), COLUMN()+(2), 1)),INDIRECT(ADDRESS(ROW()+(-19), COLUMN()+(2), 1))), 2)</f>
        <v>1020863.760000</v>
      </c>
      <c r="J27" s="24"/>
      <c r="K27" s="24">
        <f ca="1">ROUND(INDIRECT(ADDRESS(ROW()+(0), COLUMN()+(-4), 1))*INDIRECT(ADDRESS(ROW()+(0), COLUMN()+(-2), 1))/100, 2)</f>
        <v>30625.910000</v>
      </c>
    </row>
    <row r="28" spans="1:11" ht="12.00" thickBot="1" customHeight="1">
      <c r="A28" s="6" t="s">
        <v>69</v>
      </c>
      <c r="B28" s="7"/>
      <c r="C28" s="7"/>
      <c r="D28" s="7"/>
      <c r="E28" s="7"/>
      <c r="F28" s="7"/>
      <c r="G28" s="25"/>
      <c r="H28" s="25"/>
      <c r="I28" s="6" t="s">
        <v>70</v>
      </c>
      <c r="J28" s="6"/>
      <c r="K28" s="26">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 2)</f>
        <v>1051489.670000</v>
      </c>
    </row>
  </sheetData>
  <mergeCells count="72">
    <mergeCell ref="A1:K1"/>
    <mergeCell ref="A3:C3"/>
    <mergeCell ref="F3:G3"/>
    <mergeCell ref="H3:I3"/>
    <mergeCell ref="J3:K3"/>
    <mergeCell ref="A4:K4"/>
    <mergeCell ref="C7:F7"/>
    <mergeCell ref="G7:H7"/>
    <mergeCell ref="I7:J7"/>
    <mergeCell ref="C8:F8"/>
    <mergeCell ref="G8:H8"/>
    <mergeCell ref="I8:J8"/>
    <mergeCell ref="C9:F9"/>
    <mergeCell ref="G9:H9"/>
    <mergeCell ref="I9:J9"/>
    <mergeCell ref="C10:F10"/>
    <mergeCell ref="G10:H10"/>
    <mergeCell ref="I10:J10"/>
    <mergeCell ref="C11:F11"/>
    <mergeCell ref="G11:H11"/>
    <mergeCell ref="I11:J11"/>
    <mergeCell ref="C12:F12"/>
    <mergeCell ref="G12:H12"/>
    <mergeCell ref="I12:J12"/>
    <mergeCell ref="C13:F13"/>
    <mergeCell ref="G13:H13"/>
    <mergeCell ref="I13:J13"/>
    <mergeCell ref="C14:F14"/>
    <mergeCell ref="G14:H14"/>
    <mergeCell ref="I14:J14"/>
    <mergeCell ref="C15:F15"/>
    <mergeCell ref="G15:H15"/>
    <mergeCell ref="I15:J15"/>
    <mergeCell ref="C16:F16"/>
    <mergeCell ref="G16:H16"/>
    <mergeCell ref="I16:J16"/>
    <mergeCell ref="C17:F17"/>
    <mergeCell ref="G17:H17"/>
    <mergeCell ref="I17:J17"/>
    <mergeCell ref="C18:F18"/>
    <mergeCell ref="G18:H18"/>
    <mergeCell ref="I18:J18"/>
    <mergeCell ref="C19:F19"/>
    <mergeCell ref="G19:H19"/>
    <mergeCell ref="I19:J19"/>
    <mergeCell ref="C20:F20"/>
    <mergeCell ref="G20:H20"/>
    <mergeCell ref="I20:J20"/>
    <mergeCell ref="C21:F21"/>
    <mergeCell ref="G21:H21"/>
    <mergeCell ref="I21:J21"/>
    <mergeCell ref="C22:F22"/>
    <mergeCell ref="G22:H22"/>
    <mergeCell ref="I22:J22"/>
    <mergeCell ref="C23:F23"/>
    <mergeCell ref="G23:H23"/>
    <mergeCell ref="I23:J23"/>
    <mergeCell ref="C24:F24"/>
    <mergeCell ref="G24:H24"/>
    <mergeCell ref="I24:J24"/>
    <mergeCell ref="C25:F25"/>
    <mergeCell ref="G25:H25"/>
    <mergeCell ref="I25:J25"/>
    <mergeCell ref="C26:F26"/>
    <mergeCell ref="G26:H26"/>
    <mergeCell ref="I26:J26"/>
    <mergeCell ref="C27:F27"/>
    <mergeCell ref="G27:H27"/>
    <mergeCell ref="I27:J27"/>
    <mergeCell ref="A28:F28"/>
    <mergeCell ref="G28:H28"/>
    <mergeCell ref="I28:J28"/>
  </mergeCells>
  <pageMargins left="0.620079" right="0.472441" top="0.472441" bottom="0.472441" header="0.0" footer="0.0"/>
  <pageSetup paperSize="9" orientation="portrait"/>
  <rowBreaks count="0" manualBreakCount="0">
    </rowBreaks>
</worksheet>
</file>