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<sst xmlns="http://schemas.openxmlformats.org/spreadsheetml/2006/main" count="59" uniqueCount="59">
  <si>
    <t xml:space="preserve"/>
  </si>
  <si>
    <t xml:space="preserve">FMY030</t>
  </si>
  <si>
    <t xml:space="preserve">m²</t>
  </si>
  <si>
    <t xml:space="preserve">Sistema "TECHNAL" de muro cortina de aluminio.</t>
  </si>
  <si>
    <r>
      <rPr>
        <b/>
        <sz val="7.80"/>
        <color rgb="FF000000"/>
        <rFont val="Arial"/>
        <family val="2"/>
      </rPr>
      <t xml:space="preserve">Muro cortina de aluminio realizado mediante el sistema parrilla tradicional con rotura de puente térmico, de "TECHNAL", con estructura portante calculada para una sobrecarga máxima debida a la acción del viento de 60 kg/m², compuesta por una retícula con una separación entre montantes de 150 cm y una distancia entre ejes de la losa o puntos de anclaje de 270 cm</t>
    </r>
    <r>
      <rPr>
        <sz val="7.80"/>
        <color rgb="FF000000"/>
        <rFont val="Arial"/>
        <family val="2"/>
      </rPr>
      <t xml:space="preserve">; </t>
    </r>
    <r>
      <rPr>
        <b/>
        <sz val="7.80"/>
        <color rgb="FF000000"/>
        <rFont val="Arial"/>
        <family val="2"/>
      </rPr>
      <t xml:space="preserve">cerramiento compuesto de un 40% de superficie opaca (antepechos, cantos de losa y cielos rasos) y un 60% de superficie transparente fija con doble acristalamiento templado de control solar, color azul, 6/6/6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</si>
  <si>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</si>
  <si>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</si>
  <si>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</si>
  <si>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</si>
  <si>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7.80"/>
        <color rgb="FF000000"/>
        <rFont val="Arial"/>
        <family val="2"/>
      </rPr>
      <t xml:space="preserve">Valor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</si>
  <si>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r>
      <rPr>
        <b/>
        <sz val="7.80"/>
        <color rgb="FF000000"/>
        <rFont val="Arial"/>
        <family val="2"/>
      </rPr>
      <t xml:space="preserve">Valor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parcial</t>
    </r>
  </si>
  <si>
    <t xml:space="preserve">Materiales</t>
  </si>
  <si>
    <t xml:space="preserve">mt25mct010faa</t>
  </si>
  <si>
    <t xml:space="preserve">m</t>
  </si>
  <si>
    <t xml:space="preserve">Montante de aluminio, "TECHNAL", de 100x52 mm (Ix= 116,05 cm4), acabado lacado blanco, con el sello QUALICOAT, que garantiza el espesor y la calidad del proceso de lacado, incluso junta central de estanqueidad.</t>
  </si>
  <si>
    <t xml:space="preserve">mt25mct020caa</t>
  </si>
  <si>
    <t xml:space="preserve">m</t>
  </si>
  <si>
    <t xml:space="preserve">Travesaño de aluminio, "TECHNAL", de 60x52 mm (Iy= 19,09 cm4), acabado lacado blanco, con el sello QUALICOAT, que garantiza el espesor y la calidad del proceso de lacado, incluso junta central de estanqueidad.</t>
  </si>
  <si>
    <t xml:space="preserve">mt25mct040a</t>
  </si>
  <si>
    <t xml:space="preserve">m</t>
  </si>
  <si>
    <t xml:space="preserve">Pieza de anclaje puntual del vidrio, de poliamida, para su uso con el sistema MX Contratapa Puntual parrilla tradicional "TECHNAL".</t>
  </si>
  <si>
    <t xml:space="preserve">mt25mct030aa</t>
  </si>
  <si>
    <t xml:space="preserve">m</t>
  </si>
  <si>
    <t xml:space="preserve">Tapa embellecedora de aluminio horizontal y vertical, para su uso con el sistema MX Contratapa Puntual parrilla tradicional "TECHNAL", acabado lacado blanco, con el sello QUALICOAT, que garantiza el espesor y la calidad del proceso de lacado.</t>
  </si>
  <si>
    <t xml:space="preserve">mt25mct100a</t>
  </si>
  <si>
    <t xml:space="preserve">Ud</t>
  </si>
  <si>
    <t xml:space="preserve">Repercusión, por m², de accesorios de muros cortina para el sistema MX Contratapa Puntual parrilla tradicional "TECHNAL", elementos de anclaje y sujeción y remates a obra.</t>
  </si>
  <si>
    <t xml:space="preserve">mt21veg040yaca</t>
  </si>
  <si>
    <t xml:space="preserve">m²</t>
  </si>
  <si>
    <t xml:space="preserve">Doble acristalamiento templado de control solar, conjunto formado por vidrio exterior templado, de control solar, color azul de 6 mm, cámara de aire deshidratada con perfil separador de aluminio y doble sellado perimetral, de 6 mm, y vidrio interior Float incoloro de 6 mm de espesor.</t>
  </si>
  <si>
    <t xml:space="preserve">mt25mco045a</t>
  </si>
  <si>
    <t xml:space="preserve">m²</t>
  </si>
  <si>
    <t xml:space="preserve">Panel de lámina de aluminio, de 9 mm de espesor total, acabado lacado color blanco, formado por lámina de aluminio de 0,7 mm y alma aislante de poliestireno extruido (densidad 35 kg/m³).</t>
  </si>
  <si>
    <t xml:space="preserve">mt21sik020b</t>
  </si>
  <si>
    <t xml:space="preserve">Ud</t>
  </si>
  <si>
    <t xml:space="preserve">Cartucho de silicona sintética de color Elastosil-605-S "SIKA", de 310 ml (rendimiento aproximado en juntas de estanqueidad de 2 m por cartucho).</t>
  </si>
  <si>
    <t xml:space="preserve">mt21vva021</t>
  </si>
  <si>
    <t xml:space="preserve">Ud</t>
  </si>
  <si>
    <t xml:space="preserve">Material auxiliar para la colocación de vidrios.</t>
  </si>
  <si>
    <t xml:space="preserve">Subtotal materiales:</t>
  </si>
  <si>
    <t xml:space="preserve">Mano de obra</t>
  </si>
  <si>
    <t xml:space="preserve">mo018</t>
  </si>
  <si>
    <t xml:space="preserve">h</t>
  </si>
  <si>
    <t xml:space="preserve">Oficial 1ª cerrajero.</t>
  </si>
  <si>
    <t xml:space="preserve">mo059</t>
  </si>
  <si>
    <t xml:space="preserve">h</t>
  </si>
  <si>
    <t xml:space="preserve">Ayudante cerrajero.</t>
  </si>
  <si>
    <t xml:space="preserve">mo049</t>
  </si>
  <si>
    <t xml:space="preserve">h</t>
  </si>
  <si>
    <t xml:space="preserve">Oficial 1ª instalador de fachada flotante.</t>
  </si>
  <si>
    <t xml:space="preserve">mo096</t>
  </si>
  <si>
    <t xml:space="preserve">h</t>
  </si>
  <si>
    <t xml:space="preserve">Ayudante instalador de fachada flotante.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</si>
  <si>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</si>
  <si>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</si>
  <si>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</si>
  <si>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</si>
  <si>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$ 67.117,47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</si>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</sst>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5.59" customWidth="1"/>
    <col min="2" max="2" width="8.16" customWidth="1"/>
    <col min="3" max="3" width="21.71" customWidth="1"/>
    <col min="4" max="4" width="27.83" customWidth="1"/>
    <col min="5" max="5" width="7.72" customWidth="1"/>
    <col min="6" max="6" width="7.58" customWidth="1"/>
    <col min="7" max="7" width="2.19" customWidth="1"/>
    <col min="8" max="8" width="13.11" customWidth="1"/>
    <col min="9" max="9" width="1.02" customWidth="1"/>
    <col min="10" max="10" width="14.1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21.60" thickBot="1" customHeight="1">
      <c r="A3" s="3" t="s">
        <v>1</v>
      </c>
      <c r="B3" s="3"/>
      <c r="C3" s="4" t="s">
        <v>2</v>
      </c>
      <c r="D3" s="3" t="s">
        <v>3</v>
      </c>
      <c r="E3" s="5"/>
      <c r="F3" s="5"/>
      <c r="G3" s="5"/>
      <c r="H3" s="5"/>
      <c r="I3" s="5"/>
      <c r="J3" s="5"/>
    </row>
    <row r="4" spans="1:10" ht="50.40" thickBot="1" customHeight="1">
      <c r="A4" s="6" t="s">
        <v>4</v>
      </c>
      <c r="B4" s="6"/>
      <c r="C4" s="7"/>
      <c r="D4" s="7"/>
      <c r="E4" s="7"/>
      <c r="F4" s="7"/>
      <c r="G4" s="7"/>
      <c r="H4" s="7"/>
      <c r="I4" s="8"/>
      <c r="J4" s="8"/>
    </row>
    <row r="7" spans="1:10" ht="21.60" thickBot="1" customHeight="1">
      <c r="A7" s="9" t="s">
        <v>5</v>
      </c>
      <c r="B7" s="9" t="s">
        <v>6</v>
      </c>
      <c r="C7" s="9" t="s">
        <v>7</v>
      </c>
      <c r="D7" s="9"/>
      <c r="E7" s="9"/>
      <c r="F7" s="10" t="s">
        <v>8</v>
      </c>
      <c r="G7" s="10"/>
      <c r="H7" s="10" t="s">
        <v>9</v>
      </c>
      <c r="I7" s="10"/>
      <c r="J7" s="10" t="s">
        <v>10</v>
      </c>
    </row>
    <row r="8" spans="1:10" ht="12.00" thickBot="1" customHeight="1">
      <c r="A8" s="11">
        <v>1.000000</v>
      </c>
      <c r="B8" s="11"/>
      <c r="C8" s="12" t="s">
        <v>11</v>
      </c>
      <c r="D8" s="12"/>
      <c r="E8" s="12"/>
      <c r="F8" s="12"/>
      <c r="G8" s="12"/>
      <c r="H8" s="11"/>
      <c r="I8" s="11"/>
      <c r="J8" s="11"/>
    </row>
    <row r="9" spans="1:10" ht="40.80" thickBot="1" customHeight="1">
      <c r="A9" s="1" t="s">
        <v>12</v>
      </c>
      <c r="B9" s="13" t="s">
        <v>13</v>
      </c>
      <c r="C9" s="1" t="s">
        <v>14</v>
      </c>
      <c r="D9" s="1"/>
      <c r="E9" s="1"/>
      <c r="F9" s="14">
        <v>0.667000</v>
      </c>
      <c r="G9" s="14"/>
      <c r="H9" s="15">
        <v>58044.560000</v>
      </c>
      <c r="I9" s="15"/>
      <c r="J9" s="15">
        <f ca="1">ROUND(INDIRECT(ADDRESS(ROW()+(0), COLUMN()+(-4), 1))*INDIRECT(ADDRESS(ROW()+(0), COLUMN()+(-2), 1)), 2)</f>
        <v>38715.720000</v>
      </c>
    </row>
    <row r="10" spans="1:10" ht="40.80" thickBot="1" customHeight="1">
      <c r="A10" s="1" t="s">
        <v>15</v>
      </c>
      <c r="B10" s="13" t="s">
        <v>16</v>
      </c>
      <c r="C10" s="1" t="s">
        <v>17</v>
      </c>
      <c r="D10" s="1"/>
      <c r="E10" s="1"/>
      <c r="F10" s="14">
        <v>1.111000</v>
      </c>
      <c r="G10" s="14"/>
      <c r="H10" s="15">
        <v>45512.590000</v>
      </c>
      <c r="I10" s="15"/>
      <c r="J10" s="15">
        <f ca="1">ROUND(INDIRECT(ADDRESS(ROW()+(0), COLUMN()+(-4), 1))*INDIRECT(ADDRESS(ROW()+(0), COLUMN()+(-2), 1)), 2)</f>
        <v>50564.490000</v>
      </c>
    </row>
    <row r="11" spans="1:10" ht="21.60" thickBot="1" customHeight="1">
      <c r="A11" s="1" t="s">
        <v>18</v>
      </c>
      <c r="B11" s="13" t="s">
        <v>19</v>
      </c>
      <c r="C11" s="1" t="s">
        <v>20</v>
      </c>
      <c r="D11" s="1"/>
      <c r="E11" s="1"/>
      <c r="F11" s="14">
        <v>1.778000</v>
      </c>
      <c r="G11" s="14"/>
      <c r="H11" s="15">
        <v>3007.490000</v>
      </c>
      <c r="I11" s="15"/>
      <c r="J11" s="15">
        <f ca="1">ROUND(INDIRECT(ADDRESS(ROW()+(0), COLUMN()+(-4), 1))*INDIRECT(ADDRESS(ROW()+(0), COLUMN()+(-2), 1)), 2)</f>
        <v>5347.320000</v>
      </c>
    </row>
    <row r="12" spans="1:10" ht="40.80" thickBot="1" customHeight="1">
      <c r="A12" s="1" t="s">
        <v>21</v>
      </c>
      <c r="B12" s="13" t="s">
        <v>22</v>
      </c>
      <c r="C12" s="1" t="s">
        <v>23</v>
      </c>
      <c r="D12" s="1"/>
      <c r="E12" s="1"/>
      <c r="F12" s="14">
        <v>2.889000</v>
      </c>
      <c r="G12" s="14"/>
      <c r="H12" s="15">
        <v>17489.710000</v>
      </c>
      <c r="I12" s="15"/>
      <c r="J12" s="15">
        <f ca="1">ROUND(INDIRECT(ADDRESS(ROW()+(0), COLUMN()+(-4), 1))*INDIRECT(ADDRESS(ROW()+(0), COLUMN()+(-2), 1)), 2)</f>
        <v>50527.770000</v>
      </c>
    </row>
    <row r="13" spans="1:10" ht="31.20" thickBot="1" customHeight="1">
      <c r="A13" s="1" t="s">
        <v>24</v>
      </c>
      <c r="B13" s="13" t="s">
        <v>25</v>
      </c>
      <c r="C13" s="1" t="s">
        <v>26</v>
      </c>
      <c r="D13" s="1"/>
      <c r="E13" s="1"/>
      <c r="F13" s="14">
        <v>1.000000</v>
      </c>
      <c r="G13" s="14"/>
      <c r="H13" s="15">
        <v>38172.000000</v>
      </c>
      <c r="I13" s="15"/>
      <c r="J13" s="15">
        <f ca="1">ROUND(INDIRECT(ADDRESS(ROW()+(0), COLUMN()+(-4), 1))*INDIRECT(ADDRESS(ROW()+(0), COLUMN()+(-2), 1)), 2)</f>
        <v>38172.000000</v>
      </c>
    </row>
    <row r="14" spans="1:10" ht="50.40" thickBot="1" customHeight="1">
      <c r="A14" s="1" t="s">
        <v>27</v>
      </c>
      <c r="B14" s="13" t="s">
        <v>28</v>
      </c>
      <c r="C14" s="1" t="s">
        <v>29</v>
      </c>
      <c r="D14" s="1"/>
      <c r="E14" s="1"/>
      <c r="F14" s="14">
        <v>0.604000</v>
      </c>
      <c r="G14" s="14"/>
      <c r="H14" s="15">
        <v>170975.810000</v>
      </c>
      <c r="I14" s="15"/>
      <c r="J14" s="15">
        <f ca="1">ROUND(INDIRECT(ADDRESS(ROW()+(0), COLUMN()+(-4), 1))*INDIRECT(ADDRESS(ROW()+(0), COLUMN()+(-2), 1)), 2)</f>
        <v>103269.390000</v>
      </c>
    </row>
    <row r="15" spans="1:10" ht="31.20" thickBot="1" customHeight="1">
      <c r="A15" s="1" t="s">
        <v>30</v>
      </c>
      <c r="B15" s="13" t="s">
        <v>31</v>
      </c>
      <c r="C15" s="1" t="s">
        <v>32</v>
      </c>
      <c r="D15" s="1"/>
      <c r="E15" s="1"/>
      <c r="F15" s="14">
        <v>0.402000</v>
      </c>
      <c r="G15" s="14"/>
      <c r="H15" s="15">
        <v>50263.260000</v>
      </c>
      <c r="I15" s="15"/>
      <c r="J15" s="15">
        <f ca="1">ROUND(INDIRECT(ADDRESS(ROW()+(0), COLUMN()+(-4), 1))*INDIRECT(ADDRESS(ROW()+(0), COLUMN()+(-2), 1)), 2)</f>
        <v>20205.830000</v>
      </c>
    </row>
    <row r="16" spans="1:10" ht="31.20" thickBot="1" customHeight="1">
      <c r="A16" s="1" t="s">
        <v>33</v>
      </c>
      <c r="B16" s="13" t="s">
        <v>34</v>
      </c>
      <c r="C16" s="1" t="s">
        <v>35</v>
      </c>
      <c r="D16" s="1"/>
      <c r="E16" s="1"/>
      <c r="F16" s="14">
        <v>0.700000</v>
      </c>
      <c r="G16" s="14"/>
      <c r="H16" s="15">
        <v>6196.630000</v>
      </c>
      <c r="I16" s="15"/>
      <c r="J16" s="15">
        <f ca="1">ROUND(INDIRECT(ADDRESS(ROW()+(0), COLUMN()+(-4), 1))*INDIRECT(ADDRESS(ROW()+(0), COLUMN()+(-2), 1)), 2)</f>
        <v>4337.640000</v>
      </c>
    </row>
    <row r="17" spans="1:10" ht="12.00" thickBot="1" customHeight="1">
      <c r="A17" s="1" t="s">
        <v>36</v>
      </c>
      <c r="B17" s="13" t="s">
        <v>37</v>
      </c>
      <c r="C17" s="1" t="s">
        <v>38</v>
      </c>
      <c r="D17" s="1"/>
      <c r="E17" s="1"/>
      <c r="F17" s="16">
        <v>1.000000</v>
      </c>
      <c r="G17" s="16"/>
      <c r="H17" s="17">
        <v>2924.250000</v>
      </c>
      <c r="I17" s="17"/>
      <c r="J17" s="17">
        <f ca="1">ROUND(INDIRECT(ADDRESS(ROW()+(0), COLUMN()+(-4), 1))*INDIRECT(ADDRESS(ROW()+(0), COLUMN()+(-2), 1)), 2)</f>
        <v>2924.250000</v>
      </c>
    </row>
    <row r="18" spans="1:10" ht="12.00" thickBot="1" customHeight="1">
      <c r="A18" s="18"/>
      <c r="B18" s="18"/>
      <c r="C18" s="18"/>
      <c r="D18" s="18"/>
      <c r="E18" s="18"/>
      <c r="F18" s="12" t="s">
        <v>39</v>
      </c>
      <c r="G18" s="12"/>
      <c r="H18" s="12"/>
      <c r="I18" s="12"/>
      <c r="J18" s="2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314064.410000</v>
      </c>
    </row>
    <row r="19" spans="1:10" ht="12.00" thickBot="1" customHeight="1">
      <c r="A19" s="18">
        <v>2.000000</v>
      </c>
      <c r="B19" s="18"/>
      <c r="C19" s="21" t="s">
        <v>40</v>
      </c>
      <c r="D19" s="21"/>
      <c r="E19" s="21"/>
      <c r="F19" s="21"/>
      <c r="G19" s="21"/>
      <c r="H19" s="18"/>
      <c r="I19" s="18"/>
      <c r="J19" s="18"/>
    </row>
    <row r="20" spans="1:10" ht="12.00" thickBot="1" customHeight="1">
      <c r="A20" s="1" t="s">
        <v>41</v>
      </c>
      <c r="B20" s="13" t="s">
        <v>42</v>
      </c>
      <c r="C20" s="1" t="s">
        <v>43</v>
      </c>
      <c r="D20" s="1"/>
      <c r="E20" s="1"/>
      <c r="F20" s="14">
        <v>0.697000</v>
      </c>
      <c r="G20" s="14"/>
      <c r="H20" s="15">
        <v>11222.030000</v>
      </c>
      <c r="I20" s="15"/>
      <c r="J20" s="15">
        <f ca="1">ROUND(INDIRECT(ADDRESS(ROW()+(0), COLUMN()+(-4), 1))*INDIRECT(ADDRESS(ROW()+(0), COLUMN()+(-2), 1)), 2)</f>
        <v>7821.750000</v>
      </c>
    </row>
    <row r="21" spans="1:10" ht="12.00" thickBot="1" customHeight="1">
      <c r="A21" s="1" t="s">
        <v>44</v>
      </c>
      <c r="B21" s="13" t="s">
        <v>45</v>
      </c>
      <c r="C21" s="1" t="s">
        <v>46</v>
      </c>
      <c r="D21" s="1"/>
      <c r="E21" s="1"/>
      <c r="F21" s="14">
        <v>0.951000</v>
      </c>
      <c r="G21" s="14"/>
      <c r="H21" s="15">
        <v>8161.290000</v>
      </c>
      <c r="I21" s="15"/>
      <c r="J21" s="15">
        <f ca="1">ROUND(INDIRECT(ADDRESS(ROW()+(0), COLUMN()+(-4), 1))*INDIRECT(ADDRESS(ROW()+(0), COLUMN()+(-2), 1)), 2)</f>
        <v>7761.390000</v>
      </c>
    </row>
    <row r="22" spans="1:10" ht="12.00" thickBot="1" customHeight="1">
      <c r="A22" s="1" t="s">
        <v>47</v>
      </c>
      <c r="B22" s="13" t="s">
        <v>48</v>
      </c>
      <c r="C22" s="1" t="s">
        <v>49</v>
      </c>
      <c r="D22" s="1"/>
      <c r="E22" s="1"/>
      <c r="F22" s="14">
        <v>1.521000</v>
      </c>
      <c r="G22" s="14"/>
      <c r="H22" s="15">
        <v>11414.190000</v>
      </c>
      <c r="I22" s="15"/>
      <c r="J22" s="15">
        <f ca="1">ROUND(INDIRECT(ADDRESS(ROW()+(0), COLUMN()+(-4), 1))*INDIRECT(ADDRESS(ROW()+(0), COLUMN()+(-2), 1)), 2)</f>
        <v>17360.980000</v>
      </c>
    </row>
    <row r="23" spans="1:10" ht="12.00" thickBot="1" customHeight="1">
      <c r="A23" s="1" t="s">
        <v>50</v>
      </c>
      <c r="B23" s="13" t="s">
        <v>51</v>
      </c>
      <c r="C23" s="1" t="s">
        <v>52</v>
      </c>
      <c r="D23" s="1"/>
      <c r="E23" s="1"/>
      <c r="F23" s="16">
        <v>2.282000</v>
      </c>
      <c r="G23" s="16"/>
      <c r="H23" s="17">
        <v>8131.050000</v>
      </c>
      <c r="I23" s="17"/>
      <c r="J23" s="17">
        <f ca="1">ROUND(INDIRECT(ADDRESS(ROW()+(0), COLUMN()+(-4), 1))*INDIRECT(ADDRESS(ROW()+(0), COLUMN()+(-2), 1)), 2)</f>
        <v>18555.060000</v>
      </c>
    </row>
    <row r="24" spans="1:10" ht="12.00" thickBot="1" customHeight="1">
      <c r="A24" s="18"/>
      <c r="B24" s="18"/>
      <c r="C24" s="18"/>
      <c r="D24" s="18"/>
      <c r="E24" s="18"/>
      <c r="F24" s="12" t="s">
        <v>53</v>
      </c>
      <c r="G24" s="12"/>
      <c r="H24" s="12"/>
      <c r="I24" s="12"/>
      <c r="J24" s="20">
        <f ca="1">ROUND(SUM(INDIRECT(ADDRESS(ROW()+(-1), COLUMN()+(0), 1)),INDIRECT(ADDRESS(ROW()+(-2), COLUMN()+(0), 1)),INDIRECT(ADDRESS(ROW()+(-3), COLUMN()+(0), 1)),INDIRECT(ADDRESS(ROW()+(-4), COLUMN()+(0), 1))), 2)</f>
        <v>51499.180000</v>
      </c>
    </row>
    <row r="25" spans="1:10" ht="12.00" thickBot="1" customHeight="1">
      <c r="A25" s="18">
        <v>3.000000</v>
      </c>
      <c r="B25" s="18"/>
      <c r="C25" s="21" t="s">
        <v>54</v>
      </c>
      <c r="D25" s="21"/>
      <c r="E25" s="21"/>
      <c r="F25" s="21"/>
      <c r="G25" s="21"/>
      <c r="H25" s="18"/>
      <c r="I25" s="18"/>
      <c r="J25" s="18"/>
    </row>
    <row r="26" spans="1:10" ht="12.00" thickBot="1" customHeight="1">
      <c r="A26" s="22"/>
      <c r="B26" s="23" t="s">
        <v>55</v>
      </c>
      <c r="C26" s="22" t="s">
        <v>56</v>
      </c>
      <c r="D26" s="22"/>
      <c r="E26" s="22"/>
      <c r="F26" s="16">
        <v>2.000000</v>
      </c>
      <c r="G26" s="16"/>
      <c r="H26" s="17">
        <f ca="1">ROUND(SUM(INDIRECT(ADDRESS(ROW()+(-2), COLUMN()+(2), 1)),INDIRECT(ADDRESS(ROW()+(-8), COLUMN()+(2), 1))), 2)</f>
        <v>365563.590000</v>
      </c>
      <c r="I26" s="17"/>
      <c r="J26" s="17">
        <f ca="1">ROUND(INDIRECT(ADDRESS(ROW()+(0), COLUMN()+(-4), 1))*INDIRECT(ADDRESS(ROW()+(0), COLUMN()+(-2), 1))/100, 2)</f>
        <v>7311.270000</v>
      </c>
    </row>
    <row r="27" spans="1:10" ht="12.00" thickBot="1" customHeight="1">
      <c r="A27" s="6" t="s">
        <v>57</v>
      </c>
      <c r="B27" s="7"/>
      <c r="C27" s="8"/>
      <c r="D27" s="8"/>
      <c r="E27" s="8"/>
      <c r="F27" s="24" t="s">
        <v>58</v>
      </c>
      <c r="G27" s="24"/>
      <c r="H27" s="25"/>
      <c r="I27" s="25"/>
      <c r="J27" s="26">
        <f ca="1">ROUND(SUM(INDIRECT(ADDRESS(ROW()+(-1), COLUMN()+(0), 1)),INDIRECT(ADDRESS(ROW()+(-3), COLUMN()+(0), 1)),INDIRECT(ADDRESS(ROW()+(-9), COLUMN()+(0), 1))), 2)</f>
        <v>372874.860000</v>
      </c>
    </row>
  </sheetData>
  <mergeCells count="63">
    <mergeCell ref="A1:J1"/>
    <mergeCell ref="A3:B3"/>
    <mergeCell ref="E3:F3"/>
    <mergeCell ref="G3:H3"/>
    <mergeCell ref="I3:J3"/>
    <mergeCell ref="A4:J4"/>
    <mergeCell ref="C7:E7"/>
    <mergeCell ref="F7:G7"/>
    <mergeCell ref="H7:I7"/>
    <mergeCell ref="C8:G8"/>
    <mergeCell ref="H8:I8"/>
    <mergeCell ref="C9:E9"/>
    <mergeCell ref="F9:G9"/>
    <mergeCell ref="H9:I9"/>
    <mergeCell ref="C10:E10"/>
    <mergeCell ref="F10:G10"/>
    <mergeCell ref="H10:I10"/>
    <mergeCell ref="C11:E11"/>
    <mergeCell ref="F11:G11"/>
    <mergeCell ref="H11:I11"/>
    <mergeCell ref="C12:E12"/>
    <mergeCell ref="F12:G12"/>
    <mergeCell ref="H12:I12"/>
    <mergeCell ref="C13:E13"/>
    <mergeCell ref="F13:G13"/>
    <mergeCell ref="H13:I13"/>
    <mergeCell ref="C14:E14"/>
    <mergeCell ref="F14:G14"/>
    <mergeCell ref="H14:I14"/>
    <mergeCell ref="C15:E15"/>
    <mergeCell ref="F15:G15"/>
    <mergeCell ref="H15:I15"/>
    <mergeCell ref="C16:E16"/>
    <mergeCell ref="F16:G16"/>
    <mergeCell ref="H16:I16"/>
    <mergeCell ref="C17:E17"/>
    <mergeCell ref="F17:G17"/>
    <mergeCell ref="H17:I17"/>
    <mergeCell ref="C18:E18"/>
    <mergeCell ref="F18:I18"/>
    <mergeCell ref="C19:G19"/>
    <mergeCell ref="H19:I19"/>
    <mergeCell ref="C20:E20"/>
    <mergeCell ref="F20:G20"/>
    <mergeCell ref="H20:I20"/>
    <mergeCell ref="C21:E21"/>
    <mergeCell ref="F21:G21"/>
    <mergeCell ref="H21:I21"/>
    <mergeCell ref="C22:E22"/>
    <mergeCell ref="F22:G22"/>
    <mergeCell ref="H22:I22"/>
    <mergeCell ref="C23:E23"/>
    <mergeCell ref="F23:G23"/>
    <mergeCell ref="H23:I23"/>
    <mergeCell ref="C24:E24"/>
    <mergeCell ref="F24:I24"/>
    <mergeCell ref="C25:G25"/>
    <mergeCell ref="H25:I25"/>
    <mergeCell ref="C26:E26"/>
    <mergeCell ref="F26:G26"/>
    <mergeCell ref="H26:I26"/>
    <mergeCell ref="A27:E27"/>
    <mergeCell ref="F27:I27"/>
  </mergeCells>
  <pageMargins left="0.620079" right="0.472441" top="0.472441" bottom="0.472441" header="0.0" footer="0.0"/>
  <pageSetup paperSize="9" orientation="portrait"/>
  <rowBreaks count="0" manualBreakCount="0">
    </rowBreaks>
</worksheet>
</file>