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<sst xmlns="http://schemas.openxmlformats.org/spreadsheetml/2006/main" count="65" uniqueCount="65">
  <si>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</si>
  <si>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FSM010</t>
  </si>
  <si>
    <t xml:space="preserve">m²</t>
  </si>
  <si>
    <t xml:space="preserve">Sistema ETICS de aislamiento térmico por el exterior de fachadas.</t>
  </si>
  <si>
    <r>
      <rPr>
        <sz val="8.25"/>
        <color rgb="FF000000"/>
        <rFont val="Arial"/>
        <family val="2"/>
      </rPr>
      <t xml:space="preserve">Aislamiento térmico por el exterior de fachadas, con sistema ETICS, compuesto por: panel rígido de poliestireno expandido, de superficie lisa y mecanizado lateral recto, de color blanco, de 60 mm de espesor, fijado al soporte con mortero, aplicado manualmente y fijaciones mecánicas con chazo de expansión de polipropileno; capa de regularización de mortero, aplicado manualmente, armado con malla de fibra de vidrio, antiálcalis, de 5x4 mm de luz de malla, de 0,6 mm de espesor y de 160 g/m² de masa superficial; capa de acabado de mortero acrílico, color blanco, sobre imprimación acrílica. Incluso perfiles de arranque de aluminio, perfiles de cierre superior de aluminio, perfiles de esquina de PVC con malla, masilla selladora monocomponente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</si>
  <si>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</si>
  <si>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</si>
  <si>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</si>
  <si>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</si>
  <si>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</si>
  <si>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</si>
  <si>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</si>
  <si>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</si>
  <si>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</si>
  <si>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</si>
  <si>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</si>
  <si>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</si>
  <si>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</si>
  <si>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mt28mop030fa</t>
  </si>
  <si>
    <t xml:space="preserve">kg</t>
  </si>
  <si>
    <t xml:space="preserve">Mortero absorción de agua por capilaridad menor de 0,2 kg/m² min½, compuesto de cemento blanco, cal aérea, agregados livianos, agregados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</si>
  <si>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mt16pep010ad</t>
  </si>
  <si>
    <t xml:space="preserve">m²</t>
  </si>
  <si>
    <t xml:space="preserve">Panel rígido de poliestireno expandido, de superficie lisa y mecanizado lateral recto, de color blanco, de 60 mm de espesor, con resistencia al envejecimiento y permeable al vapor de agua, resistencia térmica 1,58 m²K/W, conductividad térmica 0,038 W/(mK), Euroclase E de reacción al fuego.</t>
  </si>
  <si>
    <t xml:space="preserve">mt16pep100c</t>
  </si>
  <si>
    <t xml:space="preserve">Ud</t>
  </si>
  <si>
    <t xml:space="preserve">Chazo de expansión de polipropileno, de 120 mm de longitud,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</si>
  <si>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</si>
  <si>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</si>
  <si>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</si>
  <si>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</si>
  <si>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</si>
  <si>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</si>
  <si>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mt28mop320a</t>
  </si>
  <si>
    <t xml:space="preserve">kg</t>
  </si>
  <si>
    <t xml:space="preserve">Imprimación acrílica, compuesta por resinas acrílicas, pigmentos minerales y aditivos orgánicos e inorgánicos, impermeable al agua de lluvia y permeable al vapor de agua, para aplicar con brocha, rodillo o pistola.</t>
  </si>
  <si>
    <t xml:space="preserve">mt28mop310ma</t>
  </si>
  <si>
    <t xml:space="preserve">kg</t>
  </si>
  <si>
    <t xml:space="preserve">Mortero acrílico, color blanco,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</si>
  <si>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</si>
  <si>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</si>
  <si>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</si>
  <si>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</si>
  <si>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</si>
  <si>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</si>
  <si>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</si>
  <si>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</si>
  <si>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</si>
  <si>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</si>
  <si>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</si>
  <si>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</si>
  <si>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</si>
  <si>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</si>
  <si>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</si>
  <si>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</si>
  <si>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</si>
  <si>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</si>
  <si>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</si>
  <si>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</si>
  <si>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</si>
  <si>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</si>
  <si>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</si>
  <si>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</si>
  <si>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$ 19.360,96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</si>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</sst>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0.17</v>
      </c>
      <c r="F10" s="12">
        <v>12438.7</v>
      </c>
      <c r="G10" s="12">
        <f ca="1">ROUND(INDIRECT(ADDRESS(ROW()+(0), COLUMN()+(-2), 1))*INDIRECT(ADDRESS(ROW()+(0), COLUMN()+(-1), 1)), 2)</f>
        <v>2114.58</v>
      </c>
    </row>
    <row r="11" spans="1:7" ht="24.00" thickBot="1" customHeight="1">
      <c r="A11" s="1" t="s">
        <v>15</v>
      </c>
      <c r="B11" s="1"/>
      <c r="C11" s="10" t="s">
        <v>16</v>
      </c>
      <c r="D11" s="1" t="s">
        <v>17</v>
      </c>
      <c r="E11" s="11">
        <v>0.17</v>
      </c>
      <c r="F11" s="12">
        <v>47635.7</v>
      </c>
      <c r="G11" s="12">
        <f ca="1">ROUND(INDIRECT(ADDRESS(ROW()+(0), COLUMN()+(-2), 1))*INDIRECT(ADDRESS(ROW()+(0), COLUMN()+(-1), 1)), 2)</f>
        <v>8098.07</v>
      </c>
    </row>
    <row r="12" spans="1:7" ht="66.00" thickBot="1" customHeight="1">
      <c r="A12" s="1" t="s">
        <v>18</v>
      </c>
      <c r="B12" s="1"/>
      <c r="C12" s="10" t="s">
        <v>19</v>
      </c>
      <c r="D12" s="1" t="s">
        <v>20</v>
      </c>
      <c r="E12" s="11">
        <v>10.4</v>
      </c>
      <c r="F12" s="12">
        <v>2166.7</v>
      </c>
      <c r="G12" s="12">
        <f ca="1">ROUND(INDIRECT(ADDRESS(ROW()+(0), COLUMN()+(-2), 1))*INDIRECT(ADDRESS(ROW()+(0), COLUMN()+(-1), 1)), 2)</f>
        <v>22533.7</v>
      </c>
    </row>
    <row r="13" spans="1:7" ht="45.00" thickBot="1" customHeight="1">
      <c r="A13" s="1" t="s">
        <v>21</v>
      </c>
      <c r="B13" s="1"/>
      <c r="C13" s="10" t="s">
        <v>22</v>
      </c>
      <c r="D13" s="1" t="s">
        <v>23</v>
      </c>
      <c r="E13" s="11">
        <v>1.05</v>
      </c>
      <c r="F13" s="12">
        <v>54029.8</v>
      </c>
      <c r="G13" s="12">
        <f ca="1">ROUND(INDIRECT(ADDRESS(ROW()+(0), COLUMN()+(-2), 1))*INDIRECT(ADDRESS(ROW()+(0), COLUMN()+(-1), 1)), 2)</f>
        <v>56731.3</v>
      </c>
    </row>
    <row r="14" spans="1:7" ht="24.00" thickBot="1" customHeight="1">
      <c r="A14" s="1" t="s">
        <v>24</v>
      </c>
      <c r="B14" s="1"/>
      <c r="C14" s="10" t="s">
        <v>25</v>
      </c>
      <c r="D14" s="1" t="s">
        <v>26</v>
      </c>
      <c r="E14" s="11">
        <v>8</v>
      </c>
      <c r="F14" s="12">
        <v>1294.56</v>
      </c>
      <c r="G14" s="12">
        <f ca="1">ROUND(INDIRECT(ADDRESS(ROW()+(0), COLUMN()+(-2), 1))*INDIRECT(ADDRESS(ROW()+(0), COLUMN()+(-1), 1)), 2)</f>
        <v>10356.5</v>
      </c>
    </row>
    <row r="15" spans="1:7" ht="24.00" thickBot="1" customHeight="1">
      <c r="A15" s="1" t="s">
        <v>27</v>
      </c>
      <c r="B15" s="1"/>
      <c r="C15" s="10" t="s">
        <v>28</v>
      </c>
      <c r="D15" s="1" t="s">
        <v>29</v>
      </c>
      <c r="E15" s="11">
        <v>1.1</v>
      </c>
      <c r="F15" s="12">
        <v>4158.93</v>
      </c>
      <c r="G15" s="12">
        <f ca="1">ROUND(INDIRECT(ADDRESS(ROW()+(0), COLUMN()+(-2), 1))*INDIRECT(ADDRESS(ROW()+(0), COLUMN()+(-1), 1)), 2)</f>
        <v>4574.82</v>
      </c>
    </row>
    <row r="16" spans="1:7" ht="13.50" thickBot="1" customHeight="1">
      <c r="A16" s="1" t="s">
        <v>30</v>
      </c>
      <c r="B16" s="1"/>
      <c r="C16" s="10" t="s">
        <v>31</v>
      </c>
      <c r="D16" s="1" t="s">
        <v>32</v>
      </c>
      <c r="E16" s="11">
        <v>0.3</v>
      </c>
      <c r="F16" s="12">
        <v>3538.67</v>
      </c>
      <c r="G16" s="12">
        <f ca="1">ROUND(INDIRECT(ADDRESS(ROW()+(0), COLUMN()+(-2), 1))*INDIRECT(ADDRESS(ROW()+(0), COLUMN()+(-1), 1)), 2)</f>
        <v>1061.6</v>
      </c>
    </row>
    <row r="17" spans="1:7" ht="34.50" thickBot="1" customHeight="1">
      <c r="A17" s="1" t="s">
        <v>33</v>
      </c>
      <c r="B17" s="1"/>
      <c r="C17" s="10" t="s">
        <v>34</v>
      </c>
      <c r="D17" s="1" t="s">
        <v>35</v>
      </c>
      <c r="E17" s="11">
        <v>0.22</v>
      </c>
      <c r="F17" s="12">
        <v>9331.03</v>
      </c>
      <c r="G17" s="12">
        <f ca="1">ROUND(INDIRECT(ADDRESS(ROW()+(0), COLUMN()+(-2), 1))*INDIRECT(ADDRESS(ROW()+(0), COLUMN()+(-1), 1)), 2)</f>
        <v>2052.83</v>
      </c>
    </row>
    <row r="18" spans="1:7" ht="45.00" thickBot="1" customHeight="1">
      <c r="A18" s="1" t="s">
        <v>36</v>
      </c>
      <c r="B18" s="1"/>
      <c r="C18" s="10" t="s">
        <v>37</v>
      </c>
      <c r="D18" s="1" t="s">
        <v>38</v>
      </c>
      <c r="E18" s="11">
        <v>2.5</v>
      </c>
      <c r="F18" s="12">
        <v>9736.3</v>
      </c>
      <c r="G18" s="12">
        <f ca="1">ROUND(INDIRECT(ADDRESS(ROW()+(0), COLUMN()+(-2), 1))*INDIRECT(ADDRESS(ROW()+(0), COLUMN()+(-1), 1)), 2)</f>
        <v>24340.8</v>
      </c>
    </row>
    <row r="19" spans="1:7" ht="24.00" thickBot="1" customHeight="1">
      <c r="A19" s="1" t="s">
        <v>39</v>
      </c>
      <c r="B19" s="1"/>
      <c r="C19" s="10" t="s">
        <v>40</v>
      </c>
      <c r="D19" s="1" t="s">
        <v>41</v>
      </c>
      <c r="E19" s="11">
        <v>0.17</v>
      </c>
      <c r="F19" s="12">
        <v>313.02</v>
      </c>
      <c r="G19" s="12">
        <f ca="1">ROUND(INDIRECT(ADDRESS(ROW()+(0), COLUMN()+(-2), 1))*INDIRECT(ADDRESS(ROW()+(0), COLUMN()+(-1), 1)), 2)</f>
        <v>53.21</v>
      </c>
    </row>
    <row r="20" spans="1:7" ht="45.00" thickBot="1" customHeight="1">
      <c r="A20" s="1" t="s">
        <v>42</v>
      </c>
      <c r="B20" s="1"/>
      <c r="C20" s="10" t="s">
        <v>43</v>
      </c>
      <c r="D20" s="1" t="s">
        <v>44</v>
      </c>
      <c r="E20" s="13">
        <v>0.02</v>
      </c>
      <c r="F20" s="14">
        <v>44292.1</v>
      </c>
      <c r="G20" s="14">
        <f ca="1">ROUND(INDIRECT(ADDRESS(ROW()+(0), COLUMN()+(-2), 1))*INDIRECT(ADDRESS(ROW()+(0), COLUMN()+(-1), 1)), 2)</f>
        <v>885.84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132803</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0.123</v>
      </c>
      <c r="F23" s="12">
        <v>26179.2</v>
      </c>
      <c r="G23" s="12">
        <f ca="1">ROUND(INDIRECT(ADDRESS(ROW()+(0), COLUMN()+(-2), 1))*INDIRECT(ADDRESS(ROW()+(0), COLUMN()+(-1), 1)), 2)</f>
        <v>3220.04</v>
      </c>
    </row>
    <row r="24" spans="1:7" ht="13.50" thickBot="1" customHeight="1">
      <c r="A24" s="1" t="s">
        <v>50</v>
      </c>
      <c r="B24" s="1"/>
      <c r="C24" s="10" t="s">
        <v>51</v>
      </c>
      <c r="D24" s="1" t="s">
        <v>52</v>
      </c>
      <c r="E24" s="11">
        <v>0.123</v>
      </c>
      <c r="F24" s="12">
        <v>19044.7</v>
      </c>
      <c r="G24" s="12">
        <f ca="1">ROUND(INDIRECT(ADDRESS(ROW()+(0), COLUMN()+(-2), 1))*INDIRECT(ADDRESS(ROW()+(0), COLUMN()+(-1), 1)), 2)</f>
        <v>2342.49</v>
      </c>
    </row>
    <row r="25" spans="1:7" ht="13.50" thickBot="1" customHeight="1">
      <c r="A25" s="1" t="s">
        <v>53</v>
      </c>
      <c r="B25" s="1"/>
      <c r="C25" s="10" t="s">
        <v>54</v>
      </c>
      <c r="D25" s="1" t="s">
        <v>55</v>
      </c>
      <c r="E25" s="11">
        <v>0.74</v>
      </c>
      <c r="F25" s="12">
        <v>25476.9</v>
      </c>
      <c r="G25" s="12">
        <f ca="1">ROUND(INDIRECT(ADDRESS(ROW()+(0), COLUMN()+(-2), 1))*INDIRECT(ADDRESS(ROW()+(0), COLUMN()+(-1), 1)), 2)</f>
        <v>18852.9</v>
      </c>
    </row>
    <row r="26" spans="1:7" ht="13.50" thickBot="1" customHeight="1">
      <c r="A26" s="1" t="s">
        <v>56</v>
      </c>
      <c r="B26" s="1"/>
      <c r="C26" s="10" t="s">
        <v>57</v>
      </c>
      <c r="D26" s="1" t="s">
        <v>58</v>
      </c>
      <c r="E26" s="13">
        <v>0.74</v>
      </c>
      <c r="F26" s="14">
        <v>19044.7</v>
      </c>
      <c r="G26" s="14">
        <f ca="1">ROUND(INDIRECT(ADDRESS(ROW()+(0), COLUMN()+(-2), 1))*INDIRECT(ADDRESS(ROW()+(0), COLUMN()+(-1), 1)), 2)</f>
        <v>14093</v>
      </c>
    </row>
    <row r="27" spans="1:7" ht="13.50" thickBot="1" customHeight="1">
      <c r="A27" s="15"/>
      <c r="B27" s="15"/>
      <c r="C27" s="15"/>
      <c r="D27" s="15"/>
      <c r="E27" s="9" t="s">
        <v>59</v>
      </c>
      <c r="F27" s="9"/>
      <c r="G27" s="17">
        <f ca="1">ROUND(SUM(INDIRECT(ADDRESS(ROW()+(-1), COLUMN()+(0), 1)),INDIRECT(ADDRESS(ROW()+(-2), COLUMN()+(0), 1)),INDIRECT(ADDRESS(ROW()+(-3), COLUMN()+(0), 1)),INDIRECT(ADDRESS(ROW()+(-4), COLUMN()+(0), 1))), 2)</f>
        <v>38508.5</v>
      </c>
    </row>
    <row r="28" spans="1:7" ht="13.50" thickBot="1" customHeight="1">
      <c r="A28" s="15">
        <v>3</v>
      </c>
      <c r="B28" s="15"/>
      <c r="C28" s="15"/>
      <c r="D28" s="18" t="s">
        <v>60</v>
      </c>
      <c r="E28" s="18"/>
      <c r="F28" s="15"/>
      <c r="G28" s="15"/>
    </row>
    <row r="29" spans="1:7" ht="13.50" thickBot="1" customHeight="1">
      <c r="A29" s="19"/>
      <c r="B29" s="19"/>
      <c r="C29" s="20" t="s">
        <v>61</v>
      </c>
      <c r="D29" s="19" t="s">
        <v>62</v>
      </c>
      <c r="E29" s="13">
        <v>2</v>
      </c>
      <c r="F29" s="14">
        <f ca="1">ROUND(SUM(INDIRECT(ADDRESS(ROW()+(-2), COLUMN()+(1), 1)),INDIRECT(ADDRESS(ROW()+(-8), COLUMN()+(1), 1))), 2)</f>
        <v>171312</v>
      </c>
      <c r="G29" s="14">
        <f ca="1">ROUND(INDIRECT(ADDRESS(ROW()+(0), COLUMN()+(-2), 1))*INDIRECT(ADDRESS(ROW()+(0), COLUMN()+(-1), 1))/100, 2)</f>
        <v>3426.23</v>
      </c>
    </row>
    <row r="30" spans="1:7" ht="13.50" thickBot="1" customHeight="1">
      <c r="A30" s="21" t="s">
        <v>63</v>
      </c>
      <c r="B30" s="21"/>
      <c r="C30" s="22"/>
      <c r="D30" s="23"/>
      <c r="E30" s="24" t="s">
        <v>64</v>
      </c>
      <c r="F30" s="25"/>
      <c r="G30" s="26">
        <f ca="1">ROUND(SUM(INDIRECT(ADDRESS(ROW()+(-1), COLUMN()+(0), 1)),INDIRECT(ADDRESS(ROW()+(-3), COLUMN()+(0), 1)),INDIRECT(ADDRESS(ROW()+(-9), COLUMN()+(0), 1))), 2)</f>
        <v>174738</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