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<sst xmlns="http://schemas.openxmlformats.org/spreadsheetml/2006/main" count="38" uniqueCount="38">
  <si>
    <t xml:space="preserve"/>
  </si>
  <si>
    <t xml:space="preserve">ICA030</t>
  </si>
  <si>
    <t xml:space="preserve">Ud</t>
  </si>
  <si>
    <t xml:space="preserve">Calentador de agua a gas, convencional.</t>
  </si>
  <si>
    <r>
      <rPr>
        <sz val="8.25"/>
        <color rgb="FF000000"/>
        <rFont val="Arial"/>
        <family val="2"/>
      </rPr>
      <t xml:space="preserve">Calentador instantáneo a gas N, para el servicio de A.C.S., mural vertical, para uso interior, cámara de combustión estanca, encendido electrónico a red eléctrica, sin llama piloto, bajo nivel de emisiones de NOx, control termostático de temperatura, pantalla táctil a color, válido para ductos de evacuación de gases de hasta 4 m, caudal de A.C.S. 12 l/min, potencia de A.C.S. de 4,1 a 20,7 kW, eficiencia al 100% de carga nominal 90%, eficiencia al 30% de carga nominal 91%, eficiencia energética clase A+, perfil de consumo S, dimensiones 575x335x180 mm, peso 13 kg, con dispositivo de control de evacuación de los productos de la combustión y control de llama por sonda de ionización. Sin incluir el ducto para evacuación de los productos de la combustión. Incluso soporte y anclajes de fijación a paramento vertical, llave de corte de esfera, latiguillos flexibles. Totalmente montado, conexionado y probado.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</si>
  <si>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</si>
  <si>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</si>
  <si>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</si>
  <si>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</si>
  <si>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</si>
  <si>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</si>
  <si>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</si>
  <si>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mt38cgj015aa</t>
  </si>
  <si>
    <t xml:space="preserve">Ud</t>
  </si>
  <si>
    <t xml:space="preserve">Calentador instantáneo a gas N, para el servicio de A.C.S., mural vertical, para uso interior, cámara de combustión estanca, encendido electrónico a red eléctrica, sin llama piloto, bajo nivel de emisiones de NOx, control termostático de temperatura, pantalla táctil a color, válido para ductos de evacuación de gases de hasta 4 m, caudal de A.C.S. 12 l/min, potencia de A.C.S. de 4,1 a 20,7 kW, eficiencia al 100% de carga nominal 90%, eficiencia al 30% de carga nominal 91%, eficiencia energética clase A+, perfil de consumo S, dimensiones 575x335x180 mm, peso 13 kg, con dispositivo de control de evacuación de los productos de la combustión y control de llama por sonda de ionización.</t>
  </si>
  <si>
    <t xml:space="preserve">mt37sve010c</t>
  </si>
  <si>
    <t xml:space="preserve">Ud</t>
  </si>
  <si>
    <t xml:space="preserve">Válvula de esfera de latón niquelado para roscar de 3/4".</t>
  </si>
  <si>
    <t xml:space="preserve">mt38tew010a</t>
  </si>
  <si>
    <t xml:space="preserve">Ud</t>
  </si>
  <si>
    <t xml:space="preserve">Latiguillo flexible de 20 cm y 1/2" de diámetro.</t>
  </si>
  <si>
    <t xml:space="preserve">mt38www011</t>
  </si>
  <si>
    <t xml:space="preserve">Ud</t>
  </si>
  <si>
    <t xml:space="preserve">Material auxiliar para instalaciones de A.C.S.</t>
  </si>
  <si>
    <t xml:space="preserve">Subtotal materiales:</t>
  </si>
  <si>
    <t xml:space="preserve">Mano de obra</t>
  </si>
  <si>
    <t xml:space="preserve">mo004</t>
  </si>
  <si>
    <t xml:space="preserve">h</t>
  </si>
  <si>
    <t xml:space="preserve">Oficial 1ª calefactor.</t>
  </si>
  <si>
    <t xml:space="preserve">mo103</t>
  </si>
  <si>
    <t xml:space="preserve">h</t>
  </si>
  <si>
    <t xml:space="preserve">Ayudante calefactor.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</si>
  <si>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</si>
  <si>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</si>
  <si>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</si>
  <si>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</si>
  <si>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$ 5.160.980,02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</si>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</sst>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65" customWidth="1"/>
    <col min="2" max="2" width="6.12" customWidth="1"/>
    <col min="3" max="3" width="7.31" customWidth="1"/>
    <col min="4" max="4" width="67.66" customWidth="1"/>
    <col min="5" max="5" width="9.52" customWidth="1"/>
    <col min="6" max="6" width="15.13" customWidth="1"/>
    <col min="7" max="7" width="15.1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76.5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97.50" thickBot="1" customHeight="1">
      <c r="A10" s="1" t="s">
        <v>12</v>
      </c>
      <c r="B10" s="1"/>
      <c r="C10" s="10" t="s">
        <v>13</v>
      </c>
      <c r="D10" s="1" t="s">
        <v>14</v>
      </c>
      <c r="E10" s="11">
        <v>1</v>
      </c>
      <c r="F10" s="12">
        <v>5.00933e+06</v>
      </c>
      <c r="G10" s="12">
        <f ca="1">ROUND(INDIRECT(ADDRESS(ROW()+(0), COLUMN()+(-2), 1))*INDIRECT(ADDRESS(ROW()+(0), COLUMN()+(-1), 1)), 2)</f>
        <v>5.00933e+06</v>
      </c>
    </row>
    <row r="11" spans="1:7" ht="13.50" thickBot="1" customHeight="1">
      <c r="A11" s="1" t="s">
        <v>15</v>
      </c>
      <c r="B11" s="1"/>
      <c r="C11" s="10" t="s">
        <v>16</v>
      </c>
      <c r="D11" s="1" t="s">
        <v>17</v>
      </c>
      <c r="E11" s="11">
        <v>1</v>
      </c>
      <c r="F11" s="12">
        <v>25142.1</v>
      </c>
      <c r="G11" s="12">
        <f ca="1">ROUND(INDIRECT(ADDRESS(ROW()+(0), COLUMN()+(-2), 1))*INDIRECT(ADDRESS(ROW()+(0), COLUMN()+(-1), 1)), 2)</f>
        <v>25142.1</v>
      </c>
    </row>
    <row r="12" spans="1:7" ht="13.50" thickBot="1" customHeight="1">
      <c r="A12" s="1" t="s">
        <v>18</v>
      </c>
      <c r="B12" s="1"/>
      <c r="C12" s="10" t="s">
        <v>19</v>
      </c>
      <c r="D12" s="1" t="s">
        <v>20</v>
      </c>
      <c r="E12" s="11">
        <v>2</v>
      </c>
      <c r="F12" s="12">
        <v>59875.4</v>
      </c>
      <c r="G12" s="12">
        <f ca="1">ROUND(INDIRECT(ADDRESS(ROW()+(0), COLUMN()+(-2), 1))*INDIRECT(ADDRESS(ROW()+(0), COLUMN()+(-1), 1)), 2)</f>
        <v>119751</v>
      </c>
    </row>
    <row r="13" spans="1:7" ht="13.50" thickBot="1" customHeight="1">
      <c r="A13" s="1" t="s">
        <v>21</v>
      </c>
      <c r="B13" s="1"/>
      <c r="C13" s="10" t="s">
        <v>22</v>
      </c>
      <c r="D13" s="1" t="s">
        <v>23</v>
      </c>
      <c r="E13" s="13">
        <v>1</v>
      </c>
      <c r="F13" s="14">
        <v>10852.4</v>
      </c>
      <c r="G13" s="14">
        <f ca="1">ROUND(INDIRECT(ADDRESS(ROW()+(0), COLUMN()+(-2), 1))*INDIRECT(ADDRESS(ROW()+(0), COLUMN()+(-1), 1)), 2)</f>
        <v>10852.4</v>
      </c>
    </row>
    <row r="14" spans="1:7" ht="13.50" thickBot="1" customHeight="1">
      <c r="A14" s="15"/>
      <c r="B14" s="15"/>
      <c r="C14" s="15"/>
      <c r="D14" s="15"/>
      <c r="E14" s="9" t="s">
        <v>24</v>
      </c>
      <c r="F14" s="9"/>
      <c r="G14" s="17">
        <f ca="1">ROUND(SUM(INDIRECT(ADDRESS(ROW()+(-1), COLUMN()+(0), 1)),INDIRECT(ADDRESS(ROW()+(-2), COLUMN()+(0), 1)),INDIRECT(ADDRESS(ROW()+(-3), COLUMN()+(0), 1)),INDIRECT(ADDRESS(ROW()+(-4), COLUMN()+(0), 1))), 2)</f>
        <v>5.16507e+06</v>
      </c>
    </row>
    <row r="15" spans="1:7" ht="13.50" thickBot="1" customHeight="1">
      <c r="A15" s="15">
        <v>2</v>
      </c>
      <c r="B15" s="15"/>
      <c r="C15" s="15"/>
      <c r="D15" s="18" t="s">
        <v>25</v>
      </c>
      <c r="E15" s="18"/>
      <c r="F15" s="15"/>
      <c r="G15" s="15"/>
    </row>
    <row r="16" spans="1:7" ht="13.50" thickBot="1" customHeight="1">
      <c r="A16" s="1" t="s">
        <v>26</v>
      </c>
      <c r="B16" s="1"/>
      <c r="C16" s="10" t="s">
        <v>27</v>
      </c>
      <c r="D16" s="1" t="s">
        <v>28</v>
      </c>
      <c r="E16" s="11">
        <v>2.471</v>
      </c>
      <c r="F16" s="12">
        <v>37753.4</v>
      </c>
      <c r="G16" s="12">
        <f ca="1">ROUND(INDIRECT(ADDRESS(ROW()+(0), COLUMN()+(-2), 1))*INDIRECT(ADDRESS(ROW()+(0), COLUMN()+(-1), 1)), 2)</f>
        <v>93288.6</v>
      </c>
    </row>
    <row r="17" spans="1:7" ht="13.50" thickBot="1" customHeight="1">
      <c r="A17" s="1" t="s">
        <v>29</v>
      </c>
      <c r="B17" s="1"/>
      <c r="C17" s="10" t="s">
        <v>30</v>
      </c>
      <c r="D17" s="1" t="s">
        <v>31</v>
      </c>
      <c r="E17" s="13">
        <v>2.471</v>
      </c>
      <c r="F17" s="14">
        <v>27409</v>
      </c>
      <c r="G17" s="14">
        <f ca="1">ROUND(INDIRECT(ADDRESS(ROW()+(0), COLUMN()+(-2), 1))*INDIRECT(ADDRESS(ROW()+(0), COLUMN()+(-1), 1)), 2)</f>
        <v>67727.7</v>
      </c>
    </row>
    <row r="18" spans="1:7" ht="13.50" thickBot="1" customHeight="1">
      <c r="A18" s="15"/>
      <c r="B18" s="15"/>
      <c r="C18" s="15"/>
      <c r="D18" s="15"/>
      <c r="E18" s="9" t="s">
        <v>32</v>
      </c>
      <c r="F18" s="9"/>
      <c r="G18" s="17">
        <f ca="1">ROUND(SUM(INDIRECT(ADDRESS(ROW()+(-1), COLUMN()+(0), 1)),INDIRECT(ADDRESS(ROW()+(-2), COLUMN()+(0), 1))), 2)</f>
        <v>161016</v>
      </c>
    </row>
    <row r="19" spans="1:7" ht="13.50" thickBot="1" customHeight="1">
      <c r="A19" s="15">
        <v>3</v>
      </c>
      <c r="B19" s="15"/>
      <c r="C19" s="15"/>
      <c r="D19" s="18" t="s">
        <v>33</v>
      </c>
      <c r="E19" s="18"/>
      <c r="F19" s="15"/>
      <c r="G19" s="15"/>
    </row>
    <row r="20" spans="1:7" ht="13.50" thickBot="1" customHeight="1">
      <c r="A20" s="19"/>
      <c r="B20" s="19"/>
      <c r="C20" s="20" t="s">
        <v>34</v>
      </c>
      <c r="D20" s="19" t="s">
        <v>35</v>
      </c>
      <c r="E20" s="13">
        <v>2</v>
      </c>
      <c r="F20" s="14">
        <f ca="1">ROUND(SUM(INDIRECT(ADDRESS(ROW()+(-2), COLUMN()+(1), 1)),INDIRECT(ADDRESS(ROW()+(-6), COLUMN()+(1), 1))), 2)</f>
        <v>5.32609e+06</v>
      </c>
      <c r="G20" s="14">
        <f ca="1">ROUND(INDIRECT(ADDRESS(ROW()+(0), COLUMN()+(-2), 1))*INDIRECT(ADDRESS(ROW()+(0), COLUMN()+(-1), 1))/100, 2)</f>
        <v>106522</v>
      </c>
    </row>
    <row r="21" spans="1:7" ht="13.50" thickBot="1" customHeight="1">
      <c r="A21" s="21" t="s">
        <v>36</v>
      </c>
      <c r="B21" s="21"/>
      <c r="C21" s="22"/>
      <c r="D21" s="23"/>
      <c r="E21" s="24" t="s">
        <v>37</v>
      </c>
      <c r="F21" s="25"/>
      <c r="G21" s="26">
        <f ca="1">ROUND(SUM(INDIRECT(ADDRESS(ROW()+(-1), COLUMN()+(0), 1)),INDIRECT(ADDRESS(ROW()+(-3), COLUMN()+(0), 1)),INDIRECT(ADDRESS(ROW()+(-7), COLUMN()+(0), 1))), 2)</f>
        <v>5.43261e+06</v>
      </c>
    </row>
  </sheetData>
  <mergeCells count="23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E14:F14"/>
    <mergeCell ref="A15:B15"/>
    <mergeCell ref="D15:E15"/>
    <mergeCell ref="A16:B16"/>
    <mergeCell ref="A17:B17"/>
    <mergeCell ref="A18:B18"/>
    <mergeCell ref="E18:F18"/>
    <mergeCell ref="A19:B19"/>
    <mergeCell ref="D19:E19"/>
    <mergeCell ref="A20:B20"/>
    <mergeCell ref="A21:D21"/>
    <mergeCell ref="E21:F21"/>
  </mergeCells>
  <pageMargins left="0.147638" right="0.147638" top="0.206693" bottom="0.206693" header="0.0" footer="0.0"/>
  <pageSetup paperSize="9" orientation="portrait"/>
  <rowBreaks count="0" manualBreakCount="0">
    </rowBreaks>
</worksheet>
</file>