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<sst xmlns="http://schemas.openxmlformats.org/spreadsheetml/2006/main" count="29" uniqueCount="29">
  <si>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</si>
  <si>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IEM122</t>
  </si>
  <si>
    <t xml:space="preserve">Ud</t>
  </si>
  <si>
    <t xml:space="preserve">Detector de presencia, empotrado, antivandálico.</t>
  </si>
  <si>
    <r>
      <rPr>
        <sz val="8.25"/>
        <color rgb="FF000000"/>
        <rFont val="Arial"/>
        <family val="2"/>
      </rPr>
      <t xml:space="preserve">Detector de presencia, antivandálico, con grado de protección IP44, gama media formado por mecanismo de conmutación para automatización del sistema de alumbrado y detector de presencia, antivandálico, de material termoplástico color blanco acabado brillante, con grado de protección IP40. Instalación empotrada. El precio no incluye la caja para mecanismo empotrado ni el marco embellecedor.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</si>
  <si>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</si>
  <si>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</si>
  <si>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</si>
  <si>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</si>
  <si>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</si>
  <si>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</si>
  <si>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</si>
  <si>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mt34gir090a</t>
  </si>
  <si>
    <t xml:space="preserve">Ud</t>
  </si>
  <si>
    <t xml:space="preserve">Mecanismo de conmutación para automatización del sistema de alumbrado, tensión de alimentación 230 V, para empotrar.</t>
  </si>
  <si>
    <t xml:space="preserve">mt34gir891b</t>
  </si>
  <si>
    <t xml:space="preserve">Ud</t>
  </si>
  <si>
    <t xml:space="preserve">Detector de presencia, antivandálico, de material termoplástico color blanco acabado brillante, con grado de protección IP40, regulable en sensibilidad lumínica, ángulo de detección de 180° con alcance frontal de 32 m y lateral de 19 m, y altura máxima de instalación 1,1 m, con resistencia a los rayos UV y a la intemperie.</t>
  </si>
  <si>
    <t xml:space="preserve">Subtotal materiales:</t>
  </si>
  <si>
    <t xml:space="preserve">Mano de obra</t>
  </si>
  <si>
    <t xml:space="preserve">mo003</t>
  </si>
  <si>
    <t xml:space="preserve">h</t>
  </si>
  <si>
    <t xml:space="preserve">Maestro electricista.</t>
  </si>
  <si>
    <t xml:space="preserve">Subtotal mano de obra:</t>
  </si>
  <si>
    <t xml:space="preserve">Herramienta menor</t>
  </si>
  <si>
    <t xml:space="preserve">%</t>
  </si>
  <si>
    <t xml:space="preserve">Herramienta menor</t>
  </si>
  <si>
    <t xml:space="preserve">Coste de mantenimiento decenal: $ 50.112,61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</si>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</sst>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3.74" customWidth="1"/>
    <col min="3" max="3" width="2.38" customWidth="1"/>
    <col min="4" max="4" width="5.27" customWidth="1"/>
    <col min="5" max="5" width="71.91"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493111</v>
      </c>
      <c r="H10" s="12">
        <f ca="1">ROUND(INDIRECT(ADDRESS(ROW()+(0), COLUMN()+(-2), 1))*INDIRECT(ADDRESS(ROW()+(0), COLUMN()+(-1), 1)), 2)</f>
        <v>493111</v>
      </c>
    </row>
    <row r="11" spans="1:8" ht="45.00" thickBot="1" customHeight="1">
      <c r="A11" s="1" t="s">
        <v>15</v>
      </c>
      <c r="B11" s="1"/>
      <c r="C11" s="10" t="s">
        <v>16</v>
      </c>
      <c r="D11" s="10"/>
      <c r="E11" s="1" t="s">
        <v>17</v>
      </c>
      <c r="F11" s="13">
        <v>1</v>
      </c>
      <c r="G11" s="14">
        <v>484725</v>
      </c>
      <c r="H11" s="14">
        <f ca="1">ROUND(INDIRECT(ADDRESS(ROW()+(0), COLUMN()+(-2), 1))*INDIRECT(ADDRESS(ROW()+(0), COLUMN()+(-1), 1)), 2)</f>
        <v>484725</v>
      </c>
    </row>
    <row r="12" spans="1:8" ht="13.50" thickBot="1" customHeight="1">
      <c r="A12" s="15"/>
      <c r="B12" s="15"/>
      <c r="C12" s="15"/>
      <c r="D12" s="15"/>
      <c r="E12" s="15"/>
      <c r="F12" s="9" t="s">
        <v>18</v>
      </c>
      <c r="G12" s="9"/>
      <c r="H12" s="17">
        <f ca="1">ROUND(SUM(INDIRECT(ADDRESS(ROW()+(-1), COLUMN()+(0), 1)),INDIRECT(ADDRESS(ROW()+(-2), COLUMN()+(0), 1))), 2)</f>
        <v>977836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0.182</v>
      </c>
      <c r="G14" s="14">
        <v>26179.2</v>
      </c>
      <c r="H14" s="14">
        <f ca="1">ROUND(INDIRECT(ADDRESS(ROW()+(0), COLUMN()+(-2), 1))*INDIRECT(ADDRESS(ROW()+(0), COLUMN()+(-1), 1)), 2)</f>
        <v>4764.61</v>
      </c>
    </row>
    <row r="15" spans="1:8" ht="13.50" thickBot="1" customHeight="1">
      <c r="A15" s="15"/>
      <c r="B15" s="15"/>
      <c r="C15" s="15"/>
      <c r="D15" s="15"/>
      <c r="E15" s="15"/>
      <c r="F15" s="9" t="s">
        <v>23</v>
      </c>
      <c r="G15" s="9"/>
      <c r="H15" s="17">
        <f ca="1">ROUND(SUM(INDIRECT(ADDRESS(ROW()+(-1), COLUMN()+(0), 1))), 2)</f>
        <v>4764.61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982600</v>
      </c>
      <c r="H17" s="14">
        <f ca="1">ROUND(INDIRECT(ADDRESS(ROW()+(0), COLUMN()+(-2), 1))*INDIRECT(ADDRESS(ROW()+(0), COLUMN()+(-1), 1))/100, 2)</f>
        <v>19652</v>
      </c>
    </row>
    <row r="18" spans="1:8" ht="13.50" thickBot="1" customHeight="1">
      <c r="A18" s="21" t="s">
        <v>27</v>
      </c>
      <c r="B18" s="21"/>
      <c r="C18" s="22"/>
      <c r="D18" s="22"/>
      <c r="E18" s="23"/>
      <c r="F18" s="24" t="s">
        <v>28</v>
      </c>
      <c r="G18" s="25"/>
      <c r="H18" s="26">
        <f ca="1">ROUND(SUM(INDIRECT(ADDRESS(ROW()+(-1), COLUMN()+(0), 1)),INDIRECT(ADDRESS(ROW()+(-3), COLUMN()+(0), 1)),INDIRECT(ADDRESS(ROW()+(-6), COLUMN()+(0), 1))), 2)</f>
        <v>1.00225e+006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