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<sst xmlns="http://schemas.openxmlformats.org/spreadsheetml/2006/main" count="50" uniqueCount="50">
  <si>
    <t xml:space="preserve"/>
  </si>
  <si>
    <t xml:space="preserve">IFW070</t>
  </si>
  <si>
    <t xml:space="preserve">Ud</t>
  </si>
  <si>
    <t xml:space="preserve">Caja de inspección.</t>
  </si>
  <si>
    <r>
      <rPr>
        <sz val="8.25"/>
        <color rgb="FF000000"/>
        <rFont val="Arial"/>
        <family val="2"/>
      </rPr>
      <t xml:space="preserve">Formación de caja de inspección enterrada, de dimensiones interiores 50x50x50 cm, de concreto simple "in situ" f'c=350 kg/cm² (35 MPa), clase de exposición F0 S2 P1 C0, tamaño máximo del agregado 19 mm, manejabilidad blanda, sobre solera de concreto simple f'c=310 kg/cm² (31 MPa), clase de exposición F0 S2 P1 C0, tamaño máximo del agregado 19 mm, manejabilidad blanda de 15 cm de espesor, con marco y tapa de fundición carga de rotura 125 kN, para alojamiento de la válvula. Incluso molde reutilizable de lámina metálica, amortizable en 20 usos. El precio no incluye la válvula, la excavación ni el relleno del trasdós.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</si>
  <si>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</si>
  <si>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</si>
  <si>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</si>
  <si>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</si>
  <si>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</si>
  <si>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</si>
  <si>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</si>
  <si>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mt10hmf050spe</t>
  </si>
  <si>
    <t xml:space="preserve">m³</t>
  </si>
  <si>
    <t xml:space="preserve">Concreto simple f'c=310 kg/cm² (31 MPa), clase de exposición F0 S2 P1 C0, tamaño máximo del agregado 19 mm, manejabilidad blanda, fabricado en planta, según NSR-10 y ACI 318.</t>
  </si>
  <si>
    <t xml:space="preserve">mt08aaa010a</t>
  </si>
  <si>
    <t xml:space="preserve">m³</t>
  </si>
  <si>
    <t xml:space="preserve">Agua.</t>
  </si>
  <si>
    <t xml:space="preserve">mt01arg005a</t>
  </si>
  <si>
    <t xml:space="preserve">t</t>
  </si>
  <si>
    <t xml:space="preserve">Arena de cantera, para mortero preparado en obra.</t>
  </si>
  <si>
    <t xml:space="preserve">mt08cem000d</t>
  </si>
  <si>
    <t xml:space="preserve">kg</t>
  </si>
  <si>
    <t xml:space="preserve">Cemento gris en sacos.</t>
  </si>
  <si>
    <t xml:space="preserve">mt08adt010</t>
  </si>
  <si>
    <t xml:space="preserve">kg</t>
  </si>
  <si>
    <t xml:space="preserve">Aditivo hidrófugo para impermeabilización de morteros u concretos.</t>
  </si>
  <si>
    <t xml:space="preserve">mt08epr030b</t>
  </si>
  <si>
    <t xml:space="preserve">Ud</t>
  </si>
  <si>
    <t xml:space="preserve">Molde reutilizable para formación de cajas de inspección de sección cuadrada de 50x50x50 cm, de lámina metálica, incluso accesorios de montaje.</t>
  </si>
  <si>
    <t xml:space="preserve">mt10hmf050sqe</t>
  </si>
  <si>
    <t xml:space="preserve">m³</t>
  </si>
  <si>
    <t xml:space="preserve">Concreto simple f'c=350 kg/cm² (35 MPa), clase de exposición F0 S2 P1 C0, tamaño máximo del agregado 19 mm, manejabilidad blanda, fabricado en planta, según NSR-10 y ACI 318.</t>
  </si>
  <si>
    <t xml:space="preserve">mt11tfa010b</t>
  </si>
  <si>
    <t xml:space="preserve">Ud</t>
  </si>
  <si>
    <t xml:space="preserve">Marco y tapa de fundición, 50x50 cm, para caja de inspección registrable, carga de rotura 125 kN.</t>
  </si>
  <si>
    <t xml:space="preserve">Subtotal materiales:</t>
  </si>
  <si>
    <t xml:space="preserve">Mano de obra</t>
  </si>
  <si>
    <t xml:space="preserve">mo020</t>
  </si>
  <si>
    <t xml:space="preserve">h</t>
  </si>
  <si>
    <t xml:space="preserve">Oficial 1ª obra blanca.</t>
  </si>
  <si>
    <t xml:space="preserve">mo113</t>
  </si>
  <si>
    <t xml:space="preserve">h</t>
  </si>
  <si>
    <t xml:space="preserve">Peón de obra blanca.</t>
  </si>
  <si>
    <t xml:space="preserve">Subtotal mano de obra:</t>
  </si>
  <si>
    <t xml:space="preserve">Herramienta menor</t>
  </si>
  <si>
    <t xml:space="preserve">%</t>
  </si>
  <si>
    <t xml:space="preserve">Herramienta menor</t>
  </si>
  <si>
    <t xml:space="preserve">Coste de mantenimiento decenal: $ 14.244,87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</si>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</sst>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0.68" customWidth="1"/>
    <col min="4" max="4" width="7.65" customWidth="1"/>
    <col min="5" max="5" width="68.85" customWidth="1"/>
    <col min="6" max="6" width="10.03" customWidth="1"/>
    <col min="7" max="7" width="13.94" customWidth="1"/>
    <col min="8" max="8" width="13.60"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66.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
      <c r="D10" s="10" t="s">
        <v>13</v>
      </c>
      <c r="E10" s="1" t="s">
        <v>14</v>
      </c>
      <c r="F10" s="11">
        <v>0.096</v>
      </c>
      <c r="G10" s="12">
        <v>383386</v>
      </c>
      <c r="H10" s="12">
        <f ca="1">ROUND(INDIRECT(ADDRESS(ROW()+(0), COLUMN()+(-2), 1))*INDIRECT(ADDRESS(ROW()+(0), COLUMN()+(-1), 1)), 2)</f>
        <v>36805</v>
      </c>
    </row>
    <row r="11" spans="1:8" ht="13.50" thickBot="1" customHeight="1">
      <c r="A11" s="1" t="s">
        <v>15</v>
      </c>
      <c r="B11" s="1"/>
      <c r="C11" s="1"/>
      <c r="D11" s="10" t="s">
        <v>16</v>
      </c>
      <c r="E11" s="1" t="s">
        <v>17</v>
      </c>
      <c r="F11" s="11">
        <v>0.006</v>
      </c>
      <c r="G11" s="12">
        <v>3289.66</v>
      </c>
      <c r="H11" s="12">
        <f ca="1">ROUND(INDIRECT(ADDRESS(ROW()+(0), COLUMN()+(-2), 1))*INDIRECT(ADDRESS(ROW()+(0), COLUMN()+(-1), 1)), 2)</f>
        <v>19.74</v>
      </c>
    </row>
    <row r="12" spans="1:8" ht="13.50" thickBot="1" customHeight="1">
      <c r="A12" s="1" t="s">
        <v>18</v>
      </c>
      <c r="B12" s="1"/>
      <c r="C12" s="1"/>
      <c r="D12" s="10" t="s">
        <v>19</v>
      </c>
      <c r="E12" s="1" t="s">
        <v>20</v>
      </c>
      <c r="F12" s="11">
        <v>0.028</v>
      </c>
      <c r="G12" s="12">
        <v>45246.8</v>
      </c>
      <c r="H12" s="12">
        <f ca="1">ROUND(INDIRECT(ADDRESS(ROW()+(0), COLUMN()+(-2), 1))*INDIRECT(ADDRESS(ROW()+(0), COLUMN()+(-1), 1)), 2)</f>
        <v>1266.91</v>
      </c>
    </row>
    <row r="13" spans="1:8" ht="13.50" thickBot="1" customHeight="1">
      <c r="A13" s="1" t="s">
        <v>21</v>
      </c>
      <c r="B13" s="1"/>
      <c r="C13" s="1"/>
      <c r="D13" s="10" t="s">
        <v>22</v>
      </c>
      <c r="E13" s="1" t="s">
        <v>23</v>
      </c>
      <c r="F13" s="11">
        <v>8.438</v>
      </c>
      <c r="G13" s="12">
        <v>484.68</v>
      </c>
      <c r="H13" s="12">
        <f ca="1">ROUND(INDIRECT(ADDRESS(ROW()+(0), COLUMN()+(-2), 1))*INDIRECT(ADDRESS(ROW()+(0), COLUMN()+(-1), 1)), 2)</f>
        <v>4089.73</v>
      </c>
    </row>
    <row r="14" spans="1:8" ht="13.50" thickBot="1" customHeight="1">
      <c r="A14" s="1" t="s">
        <v>24</v>
      </c>
      <c r="B14" s="1"/>
      <c r="C14" s="1"/>
      <c r="D14" s="10" t="s">
        <v>25</v>
      </c>
      <c r="E14" s="1" t="s">
        <v>26</v>
      </c>
      <c r="F14" s="11">
        <v>0.169</v>
      </c>
      <c r="G14" s="12">
        <v>2631.73</v>
      </c>
      <c r="H14" s="12">
        <f ca="1">ROUND(INDIRECT(ADDRESS(ROW()+(0), COLUMN()+(-2), 1))*INDIRECT(ADDRESS(ROW()+(0), COLUMN()+(-1), 1)), 2)</f>
        <v>444.76</v>
      </c>
    </row>
    <row r="15" spans="1:8" ht="24.00" thickBot="1" customHeight="1">
      <c r="A15" s="1" t="s">
        <v>27</v>
      </c>
      <c r="B15" s="1"/>
      <c r="C15" s="1"/>
      <c r="D15" s="10" t="s">
        <v>28</v>
      </c>
      <c r="E15" s="1" t="s">
        <v>29</v>
      </c>
      <c r="F15" s="11">
        <v>0.05</v>
      </c>
      <c r="G15" s="12">
        <v>501279</v>
      </c>
      <c r="H15" s="12">
        <f ca="1">ROUND(INDIRECT(ADDRESS(ROW()+(0), COLUMN()+(-2), 1))*INDIRECT(ADDRESS(ROW()+(0), COLUMN()+(-1), 1)), 2)</f>
        <v>25063.9</v>
      </c>
    </row>
    <row r="16" spans="1:8" ht="34.50" thickBot="1" customHeight="1">
      <c r="A16" s="1" t="s">
        <v>30</v>
      </c>
      <c r="B16" s="1"/>
      <c r="C16" s="1"/>
      <c r="D16" s="10" t="s">
        <v>31</v>
      </c>
      <c r="E16" s="1" t="s">
        <v>32</v>
      </c>
      <c r="F16" s="11">
        <v>0.149</v>
      </c>
      <c r="G16" s="12">
        <v>401543</v>
      </c>
      <c r="H16" s="12">
        <f ca="1">ROUND(INDIRECT(ADDRESS(ROW()+(0), COLUMN()+(-2), 1))*INDIRECT(ADDRESS(ROW()+(0), COLUMN()+(-1), 1)), 2)</f>
        <v>59829.9</v>
      </c>
    </row>
    <row r="17" spans="1:8" ht="24.00" thickBot="1" customHeight="1">
      <c r="A17" s="1" t="s">
        <v>33</v>
      </c>
      <c r="B17" s="1"/>
      <c r="C17" s="1"/>
      <c r="D17" s="10" t="s">
        <v>34</v>
      </c>
      <c r="E17" s="1" t="s">
        <v>35</v>
      </c>
      <c r="F17" s="13">
        <v>1</v>
      </c>
      <c r="G17" s="14">
        <v>106786</v>
      </c>
      <c r="H17" s="14">
        <f ca="1">ROUND(INDIRECT(ADDRESS(ROW()+(0), COLUMN()+(-2), 1))*INDIRECT(ADDRESS(ROW()+(0), COLUMN()+(-1), 1)), 2)</f>
        <v>106786</v>
      </c>
    </row>
    <row r="18" spans="1:8" ht="13.50" thickBot="1" customHeight="1">
      <c r="A18" s="15"/>
      <c r="B18" s="15"/>
      <c r="C18" s="15"/>
      <c r="D18" s="15"/>
      <c r="E18" s="15"/>
      <c r="F18" s="9" t="s">
        <v>36</v>
      </c>
      <c r="G18" s="9"/>
      <c r="H18" s="17">
        <f ca="1">ROUND(SUM(INDIRECT(ADDRESS(ROW()+(-1), COLUMN()+(0), 1)),INDIRECT(ADDRESS(ROW()+(-2), COLUMN()+(0), 1)),INDIRECT(ADDRESS(ROW()+(-3), COLUMN()+(0), 1)),INDIRECT(ADDRESS(ROW()+(-4), COLUMN()+(0), 1)),INDIRECT(ADDRESS(ROW()+(-5), COLUMN()+(0), 1)),INDIRECT(ADDRESS(ROW()+(-6), COLUMN()+(0), 1)),INDIRECT(ADDRESS(ROW()+(-7), COLUMN()+(0), 1)),INDIRECT(ADDRESS(ROW()+(-8), COLUMN()+(0), 1))), 2)</f>
        <v>234306</v>
      </c>
    </row>
    <row r="19" spans="1:8" ht="13.50" thickBot="1" customHeight="1">
      <c r="A19" s="15">
        <v>2</v>
      </c>
      <c r="B19" s="15"/>
      <c r="C19" s="15"/>
      <c r="D19" s="15"/>
      <c r="E19" s="18" t="s">
        <v>37</v>
      </c>
      <c r="F19" s="18"/>
      <c r="G19" s="15"/>
      <c r="H19" s="15"/>
    </row>
    <row r="20" spans="1:8" ht="13.50" thickBot="1" customHeight="1">
      <c r="A20" s="1" t="s">
        <v>38</v>
      </c>
      <c r="B20" s="1"/>
      <c r="C20" s="1"/>
      <c r="D20" s="10" t="s">
        <v>39</v>
      </c>
      <c r="E20" s="1" t="s">
        <v>40</v>
      </c>
      <c r="F20" s="11">
        <v>1.112</v>
      </c>
      <c r="G20" s="12">
        <v>26625.3</v>
      </c>
      <c r="H20" s="12">
        <f ca="1">ROUND(INDIRECT(ADDRESS(ROW()+(0), COLUMN()+(-2), 1))*INDIRECT(ADDRESS(ROW()+(0), COLUMN()+(-1), 1)), 2)</f>
        <v>29607.3</v>
      </c>
    </row>
    <row r="21" spans="1:8" ht="13.50" thickBot="1" customHeight="1">
      <c r="A21" s="1" t="s">
        <v>41</v>
      </c>
      <c r="B21" s="1"/>
      <c r="C21" s="1"/>
      <c r="D21" s="10" t="s">
        <v>42</v>
      </c>
      <c r="E21" s="1" t="s">
        <v>43</v>
      </c>
      <c r="F21" s="13">
        <v>0.803</v>
      </c>
      <c r="G21" s="14">
        <v>19175.8</v>
      </c>
      <c r="H21" s="14">
        <f ca="1">ROUND(INDIRECT(ADDRESS(ROW()+(0), COLUMN()+(-2), 1))*INDIRECT(ADDRESS(ROW()+(0), COLUMN()+(-1), 1)), 2)</f>
        <v>15398.2</v>
      </c>
    </row>
    <row r="22" spans="1:8" ht="13.50" thickBot="1" customHeight="1">
      <c r="A22" s="15"/>
      <c r="B22" s="15"/>
      <c r="C22" s="15"/>
      <c r="D22" s="15"/>
      <c r="E22" s="15"/>
      <c r="F22" s="9" t="s">
        <v>44</v>
      </c>
      <c r="G22" s="9"/>
      <c r="H22" s="17">
        <f ca="1">ROUND(SUM(INDIRECT(ADDRESS(ROW()+(-1), COLUMN()+(0), 1)),INDIRECT(ADDRESS(ROW()+(-2), COLUMN()+(0), 1))), 2)</f>
        <v>45005.4</v>
      </c>
    </row>
    <row r="23" spans="1:8" ht="13.50" thickBot="1" customHeight="1">
      <c r="A23" s="15">
        <v>3</v>
      </c>
      <c r="B23" s="15"/>
      <c r="C23" s="15"/>
      <c r="D23" s="15"/>
      <c r="E23" s="18" t="s">
        <v>45</v>
      </c>
      <c r="F23" s="18"/>
      <c r="G23" s="15"/>
      <c r="H23" s="15"/>
    </row>
    <row r="24" spans="1:8" ht="13.50" thickBot="1" customHeight="1">
      <c r="A24" s="19"/>
      <c r="B24" s="19"/>
      <c r="C24" s="19"/>
      <c r="D24" s="20" t="s">
        <v>46</v>
      </c>
      <c r="E24" s="19" t="s">
        <v>47</v>
      </c>
      <c r="F24" s="13">
        <v>2</v>
      </c>
      <c r="G24" s="14">
        <f ca="1">ROUND(SUM(INDIRECT(ADDRESS(ROW()+(-2), COLUMN()+(1), 1)),INDIRECT(ADDRESS(ROW()+(-6), COLUMN()+(1), 1))), 2)</f>
        <v>279311</v>
      </c>
      <c r="H24" s="14">
        <f ca="1">ROUND(INDIRECT(ADDRESS(ROW()+(0), COLUMN()+(-2), 1))*INDIRECT(ADDRESS(ROW()+(0), COLUMN()+(-1), 1))/100, 2)</f>
        <v>5586.22</v>
      </c>
    </row>
    <row r="25" spans="1:8" ht="13.50" thickBot="1" customHeight="1">
      <c r="A25" s="21" t="s">
        <v>48</v>
      </c>
      <c r="B25" s="21"/>
      <c r="C25" s="21"/>
      <c r="D25" s="22"/>
      <c r="E25" s="23"/>
      <c r="F25" s="24" t="s">
        <v>49</v>
      </c>
      <c r="G25" s="25"/>
      <c r="H25" s="26">
        <f ca="1">ROUND(SUM(INDIRECT(ADDRESS(ROW()+(-1), COLUMN()+(0), 1)),INDIRECT(ADDRESS(ROW()+(-3), COLUMN()+(0), 1)),INDIRECT(ADDRESS(ROW()+(-7), COLUMN()+(0), 1))), 2)</f>
        <v>284897</v>
      </c>
    </row>
  </sheetData>
  <mergeCells count="27">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A18:C18"/>
    <mergeCell ref="F18:G18"/>
    <mergeCell ref="A19:C19"/>
    <mergeCell ref="E19:F19"/>
    <mergeCell ref="A20:C20"/>
    <mergeCell ref="A21:C21"/>
    <mergeCell ref="A22:C22"/>
    <mergeCell ref="F22:G22"/>
    <mergeCell ref="A23:C23"/>
    <mergeCell ref="E23:F23"/>
    <mergeCell ref="A24:C24"/>
    <mergeCell ref="A25:E25"/>
    <mergeCell ref="F25:G25"/>
  </mergeCells>
  <pageMargins left="0.147638" right="0.147638" top="0.206693" bottom="0.206693" header="0.0" footer="0.0"/>
  <pageSetup paperSize="9" orientation="portrait"/>
  <rowBreaks count="0" manualBreakCount="0">
    </rowBreaks>
</worksheet>
</file>