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<sst xmlns="http://schemas.openxmlformats.org/spreadsheetml/2006/main" count="53" uniqueCount="53">
  <si>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</si>
  <si>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IFW070</t>
  </si>
  <si>
    <t xml:space="preserve">Ud</t>
  </si>
  <si>
    <t xml:space="preserve">Caja de inspección.</t>
  </si>
  <si>
    <r>
      <rPr>
        <sz val="8.25"/>
        <color rgb="FF000000"/>
        <rFont val="Arial"/>
        <family val="2"/>
      </rPr>
      <t xml:space="preserve">Formación de caja de inspección enterrada, de dimensiones interiores 60x60x60 cm, de concreto simple "in situ" f'c=350 kg/cm² (35 MPa), clase de exposición F0 S2 P1 C0, tamaño máximo del agregado 19 mm, manejabilidad blanda, sobre solera de concreto simple f'c=310 kg/cm² (31 MPa), clase de exposición F0 S2 P1 C0, tamaño máximo del agregado 19 mm, manejabilidad blanda de 15 cm de espesor, con marco y tapa de fundición carga de rotura 125 kN, para alojamiento de la válvula; previa excavación con medios manuales y posterior relleno del trasdós con material granular. Incluso molde reutilizable de lámina metálica, amortizable en 20 usos.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</si>
  <si>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</si>
  <si>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</si>
  <si>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</si>
  <si>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</si>
  <si>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</si>
  <si>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</si>
  <si>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</si>
  <si>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mt10hmf050spe</t>
  </si>
  <si>
    <t xml:space="preserve">m³</t>
  </si>
  <si>
    <t xml:space="preserve">Concreto simple f'c=310 kg/cm² (31 MPa), clase de exposición F0 S2 P1 C0, tamaño máximo del agregado 19 mm, manejabilidad blanda, fabricado en planta, según NSR-10 y ACI 318.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</si>
  <si>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</si>
  <si>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</si>
  <si>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</si>
  <si>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</si>
  <si>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</si>
  <si>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</si>
  <si>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</si>
  <si>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</si>
  <si>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</si>
  <si>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</si>
  <si>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</si>
  <si>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</si>
  <si>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mt08epr030c</t>
  </si>
  <si>
    <t xml:space="preserve">Ud</t>
  </si>
  <si>
    <t xml:space="preserve">Molde reutilizable para formación de cajas de inspección de sección cuadrada de 60x60x60 cm, de lámina metálica, incluso accesorios de montaje.</t>
  </si>
  <si>
    <t xml:space="preserve">mt10hmf050sqe</t>
  </si>
  <si>
    <t xml:space="preserve">m³</t>
  </si>
  <si>
    <t xml:space="preserve">Concreto simple f'c=350 kg/cm² (35 MPa), clase de exposición F0 S2 P1 C0, tamaño máximo del agregado 19 mm, manejabilidad blanda, fabricado en planta, según NSR-10 y ACI 318.</t>
  </si>
  <si>
    <t xml:space="preserve">mt11tfa010c</t>
  </si>
  <si>
    <t xml:space="preserve">Ud</t>
  </si>
  <si>
    <t xml:space="preserve">Marco y tapa de fundición, 60x60 cm, para caja de inspección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</si>
  <si>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</si>
  <si>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</si>
  <si>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</si>
  <si>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</si>
  <si>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</si>
  <si>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</si>
  <si>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</si>
  <si>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</si>
  <si>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</si>
  <si>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</si>
  <si>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</si>
  <si>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</si>
  <si>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</si>
  <si>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</si>
  <si>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</si>
  <si>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$ 21.683,61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</si>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</sst>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8.85" customWidth="1"/>
    <col min="6" max="6" width="10.20" customWidth="1"/>
    <col min="7" max="7" width="13.77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0.122</v>
      </c>
      <c r="G10" s="12">
        <v>383386</v>
      </c>
      <c r="H10" s="12">
        <f ca="1">ROUND(INDIRECT(ADDRESS(ROW()+(0), COLUMN()+(-2), 1))*INDIRECT(ADDRESS(ROW()+(0), COLUMN()+(-1), 1)), 2)</f>
        <v>46773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3289.66</v>
      </c>
      <c r="H11" s="12">
        <f ca="1">ROUND(INDIRECT(ADDRESS(ROW()+(0), COLUMN()+(-2), 1))*INDIRECT(ADDRESS(ROW()+(0), COLUMN()+(-1), 1)), 2)</f>
        <v>19.74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</v>
      </c>
      <c r="G12" s="12">
        <v>45246.8</v>
      </c>
      <c r="H12" s="12">
        <f ca="1">ROUND(INDIRECT(ADDRESS(ROW()+(0), COLUMN()+(-2), 1))*INDIRECT(ADDRESS(ROW()+(0), COLUMN()+(-1), 1)), 2)</f>
        <v>1809.87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12.15</v>
      </c>
      <c r="G13" s="12">
        <v>484.68</v>
      </c>
      <c r="H13" s="12">
        <f ca="1">ROUND(INDIRECT(ADDRESS(ROW()+(0), COLUMN()+(-2), 1))*INDIRECT(ADDRESS(ROW()+(0), COLUMN()+(-1), 1)), 2)</f>
        <v>5888.86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0.243</v>
      </c>
      <c r="G14" s="12">
        <v>2631.73</v>
      </c>
      <c r="H14" s="12">
        <f ca="1">ROUND(INDIRECT(ADDRESS(ROW()+(0), COLUMN()+(-2), 1))*INDIRECT(ADDRESS(ROW()+(0), COLUMN()+(-1), 1)), 2)</f>
        <v>639.51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0.05</v>
      </c>
      <c r="G15" s="12">
        <v>807217</v>
      </c>
      <c r="H15" s="12">
        <f ca="1">ROUND(INDIRECT(ADDRESS(ROW()+(0), COLUMN()+(-2), 1))*INDIRECT(ADDRESS(ROW()+(0), COLUMN()+(-1), 1)), 2)</f>
        <v>40360.9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0.207</v>
      </c>
      <c r="G16" s="12">
        <v>401543</v>
      </c>
      <c r="H16" s="12">
        <f ca="1">ROUND(INDIRECT(ADDRESS(ROW()+(0), COLUMN()+(-2), 1))*INDIRECT(ADDRESS(ROW()+(0), COLUMN()+(-1), 1)), 2)</f>
        <v>83119.4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</v>
      </c>
      <c r="G17" s="12">
        <v>148965</v>
      </c>
      <c r="H17" s="12">
        <f ca="1">ROUND(INDIRECT(ADDRESS(ROW()+(0), COLUMN()+(-2), 1))*INDIRECT(ADDRESS(ROW()+(0), COLUMN()+(-1), 1)), 2)</f>
        <v>148965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3">
        <v>0.581</v>
      </c>
      <c r="G18" s="14">
        <v>28907.7</v>
      </c>
      <c r="H18" s="14">
        <f ca="1">ROUND(INDIRECT(ADDRESS(ROW()+(0), COLUMN()+(-2), 1))*INDIRECT(ADDRESS(ROW()+(0), COLUMN()+(-1), 1)), 2)</f>
        <v>16795.4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344371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1.345</v>
      </c>
      <c r="G21" s="12">
        <v>26625.3</v>
      </c>
      <c r="H21" s="12">
        <f ca="1">ROUND(INDIRECT(ADDRESS(ROW()+(0), COLUMN()+(-2), 1))*INDIRECT(ADDRESS(ROW()+(0), COLUMN()+(-1), 1)), 2)</f>
        <v>35811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3">
        <v>2.346</v>
      </c>
      <c r="G22" s="14">
        <v>19175.8</v>
      </c>
      <c r="H22" s="14">
        <f ca="1">ROUND(INDIRECT(ADDRESS(ROW()+(0), COLUMN()+(-2), 1))*INDIRECT(ADDRESS(ROW()+(0), COLUMN()+(-1), 1)), 2)</f>
        <v>44986.4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1)),INDIRECT(ADDRESS(ROW()+(-2), COLUMN()+(0), 1))), 2)</f>
        <v>80797.4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49</v>
      </c>
      <c r="E25" s="19" t="s">
        <v>50</v>
      </c>
      <c r="F25" s="13">
        <v>2</v>
      </c>
      <c r="G25" s="14">
        <f ca="1">ROUND(SUM(INDIRECT(ADDRESS(ROW()+(-2), COLUMN()+(1), 1)),INDIRECT(ADDRESS(ROW()+(-6), COLUMN()+(1), 1))), 2)</f>
        <v>425169</v>
      </c>
      <c r="H25" s="14">
        <f ca="1">ROUND(INDIRECT(ADDRESS(ROW()+(0), COLUMN()+(-2), 1))*INDIRECT(ADDRESS(ROW()+(0), COLUMN()+(-1), 1))/100, 2)</f>
        <v>8503.38</v>
      </c>
    </row>
    <row r="26" spans="1:8" ht="13.50" thickBot="1" customHeight="1">
      <c r="A26" s="21" t="s">
        <v>51</v>
      </c>
      <c r="B26" s="21"/>
      <c r="C26" s="21"/>
      <c r="D26" s="22"/>
      <c r="E26" s="23"/>
      <c r="F26" s="24" t="s">
        <v>52</v>
      </c>
      <c r="G26" s="25"/>
      <c r="H26" s="26">
        <f ca="1">ROUND(SUM(INDIRECT(ADDRESS(ROW()+(-1), COLUMN()+(0), 1)),INDIRECT(ADDRESS(ROW()+(-3), COLUMN()+(0), 1)),INDIRECT(ADDRESS(ROW()+(-7), COLUMN()+(0), 1))), 2)</f>
        <v>433672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