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<sst xmlns="http://schemas.openxmlformats.org/spreadsheetml/2006/main" count="71" uniqueCount="71">
  <si>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</si>
  <si>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IOF023</t>
  </si>
  <si>
    <t xml:space="preserve">m²</t>
  </si>
  <si>
    <t xml:space="preserve">Franja cortafuegos de placas de yeso laminado, para edificio de uso industrial. Sistema "KNAUF".</t>
  </si>
  <si>
    <r>
      <rPr>
        <sz val="8.25"/>
        <color rgb="FF000000"/>
        <rFont val="Arial"/>
        <family val="2"/>
      </rPr>
      <t xml:space="preserve">Franja cortafuegos horizontal, de 1 m de anchura, con una resistencia al fuego EI 120, para edificio de uso industrial, fijada mecánicamente a la medianera con subestructura soporte, K224-FC.es 03 "KNAUF", compuesta por 2 placas de yeso laminado reforzadas con tejido de fibra GM-F / 1200 / 2600 / 25 / con los bordes longitudinales cuadrados, especiales Fireboard GM-F "KNAUF" con alma de yeso y caras revestidas con una lámina de fibra de vidrio, fijadas a la subestructura soporte compuesta por canales y montantes, formando escuadras separadas 750 mm entre sí, conectores y maestras separadas 400 mm entre sí. Incluso tornillos para la fijación de las placas, tiras de placas fijadas mecánicamente para el sellado perimetral y pasta y cinta para el tratamiento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</si>
  <si>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</si>
  <si>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</si>
  <si>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</si>
  <si>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</si>
  <si>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</si>
  <si>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</si>
  <si>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</si>
  <si>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mt12pak020b</t>
  </si>
  <si>
    <t xml:space="preserve">m</t>
  </si>
  <si>
    <t xml:space="preserve">Canal 75/40/0,7 mm GRC 0,7 "KNAUF" de acero Z4 (Z450) galvanizado especial, para sistema Aquapanel Outdoor.</t>
  </si>
  <si>
    <t xml:space="preserve">mt12pak030ha</t>
  </si>
  <si>
    <t xml:space="preserve">m</t>
  </si>
  <si>
    <t xml:space="preserve">Montante 75/50/0,7 mm GRC 0,7 "KNAUF" de acero Z4 (Z450) galvanizado especial, para sistema Aquapanel Outdoor.</t>
  </si>
  <si>
    <t xml:space="preserve">mt12pek020za</t>
  </si>
  <si>
    <t xml:space="preserve">Ud</t>
  </si>
  <si>
    <t xml:space="preserve">Conector, para maestra 60/27, "KNAUF".</t>
  </si>
  <si>
    <t xml:space="preserve">mt12pfk011a</t>
  </si>
  <si>
    <t xml:space="preserve">m</t>
  </si>
  <si>
    <t xml:space="preserve">Maestra 60/27 "KNAUF", de lámina de acero galvanizado.</t>
  </si>
  <si>
    <t xml:space="preserve">mt12ptk010ba</t>
  </si>
  <si>
    <t xml:space="preserve">Ud</t>
  </si>
  <si>
    <t xml:space="preserve">Tornillo LB "KNAUF" 3,5x9,5.</t>
  </si>
  <si>
    <t xml:space="preserve">mt12ptk010ab</t>
  </si>
  <si>
    <t xml:space="preserve">Ud</t>
  </si>
  <si>
    <t xml:space="preserve">Tornillo LN "KNAUF" 3,5x11.</t>
  </si>
  <si>
    <t xml:space="preserve">mt12ptk030</t>
  </si>
  <si>
    <t xml:space="preserve">Ud</t>
  </si>
  <si>
    <t xml:space="preserve">Fijación "KNAUF" para concreto.</t>
  </si>
  <si>
    <t xml:space="preserve">mt12pfk012a</t>
  </si>
  <si>
    <t xml:space="preserve">m</t>
  </si>
  <si>
    <t xml:space="preserve">Perfil U 30/30 de lámina de acero galvanizado, "KNAUF", espesor 0,55 mm.</t>
  </si>
  <si>
    <t xml:space="preserve">mt12pmk010c</t>
  </si>
  <si>
    <t xml:space="preserve">m²</t>
  </si>
  <si>
    <t xml:space="preserve">Placa de yeso laminado reforzada con tejido de fibra GM-F / 1200 / 2600 / 25 / con los bordes longitudinales cuadrados, especial Fireboard GM-F "KNAUF" con alma de yeso y caras revestidas con una lámina de fibra de vidrio; Euroclase A1 de reacción al fuego.</t>
  </si>
  <si>
    <t xml:space="preserve">mt12ptk010ce</t>
  </si>
  <si>
    <t xml:space="preserve">Ud</t>
  </si>
  <si>
    <t xml:space="preserve">Tornillo autoperforante TN "KNAUF" 3,5x35.</t>
  </si>
  <si>
    <t xml:space="preserve">mt12ptk010ch</t>
  </si>
  <si>
    <t xml:space="preserve">Ud</t>
  </si>
  <si>
    <t xml:space="preserve">Tornillo autoperforante TN "KNAUF" 4,2x70.</t>
  </si>
  <si>
    <t xml:space="preserve">mt12pmk012a</t>
  </si>
  <si>
    <t xml:space="preserve">kg</t>
  </si>
  <si>
    <t xml:space="preserve">Pasta de juntas Fireboard Spachtel "KNAUF", de fraguado normal (45 minutos), rango de temperatura de trabajo de 10 a 35°C, Euroclase A1 de reacción al fuego, para aplicación manual con cinta de juntas.</t>
  </si>
  <si>
    <t xml:space="preserve">mt12pmk013</t>
  </si>
  <si>
    <t xml:space="preserve">m</t>
  </si>
  <si>
    <t xml:space="preserve">Cinta de juntas Fireboard "KNAUF".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</si>
  <si>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</si>
  <si>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</si>
  <si>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</si>
  <si>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</si>
  <si>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</si>
  <si>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</si>
  <si>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</si>
  <si>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</si>
  <si>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mo053</t>
  </si>
  <si>
    <t xml:space="preserve">h</t>
  </si>
  <si>
    <t xml:space="preserve">Oficial 1ª montador de divisiones y sistemas de placas.</t>
  </si>
  <si>
    <t xml:space="preserve">mo100</t>
  </si>
  <si>
    <t xml:space="preserve">h</t>
  </si>
  <si>
    <t xml:space="preserve">Ayudante montador de divisiones y sistemas de placas.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</si>
  <si>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</si>
  <si>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</si>
  <si>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</si>
  <si>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</si>
  <si>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$ 11.845,60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</si>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</sst>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.31" customWidth="1"/>
    <col min="4" max="4" width="70.04" customWidth="1"/>
    <col min="5" max="5" width="10.71" customWidth="1"/>
    <col min="6" max="6" width="13.26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3.13</v>
      </c>
      <c r="F10" s="12">
        <v>8900.74</v>
      </c>
      <c r="G10" s="12">
        <f ca="1">ROUND(INDIRECT(ADDRESS(ROW()+(0), COLUMN()+(-2), 1))*INDIRECT(ADDRESS(ROW()+(0), COLUMN()+(-1), 1)), 2)</f>
        <v>27859.3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1.17</v>
      </c>
      <c r="F11" s="12">
        <v>10268</v>
      </c>
      <c r="G11" s="12">
        <f ca="1">ROUND(INDIRECT(ADDRESS(ROW()+(0), COLUMN()+(-2), 1))*INDIRECT(ADDRESS(ROW()+(0), COLUMN()+(-1), 1)), 2)</f>
        <v>12013.6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3.9</v>
      </c>
      <c r="F12" s="12">
        <v>527.34</v>
      </c>
      <c r="G12" s="12">
        <f ca="1">ROUND(INDIRECT(ADDRESS(ROW()+(0), COLUMN()+(-2), 1))*INDIRECT(ADDRESS(ROW()+(0), COLUMN()+(-1), 1)), 2)</f>
        <v>2056.63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3</v>
      </c>
      <c r="F13" s="12">
        <v>4584.43</v>
      </c>
      <c r="G13" s="12">
        <f ca="1">ROUND(INDIRECT(ADDRESS(ROW()+(0), COLUMN()+(-2), 1))*INDIRECT(ADDRESS(ROW()+(0), COLUMN()+(-1), 1)), 2)</f>
        <v>13753.3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32</v>
      </c>
      <c r="F14" s="12">
        <v>27.53</v>
      </c>
      <c r="G14" s="12">
        <f ca="1">ROUND(INDIRECT(ADDRESS(ROW()+(0), COLUMN()+(-2), 1))*INDIRECT(ADDRESS(ROW()+(0), COLUMN()+(-1), 1)), 2)</f>
        <v>880.96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16</v>
      </c>
      <c r="F15" s="12">
        <v>30.48</v>
      </c>
      <c r="G15" s="12">
        <f ca="1">ROUND(INDIRECT(ADDRESS(ROW()+(0), COLUMN()+(-2), 1))*INDIRECT(ADDRESS(ROW()+(0), COLUMN()+(-1), 1)), 2)</f>
        <v>487.68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3.4</v>
      </c>
      <c r="F16" s="12">
        <v>861.66</v>
      </c>
      <c r="G16" s="12">
        <f ca="1">ROUND(INDIRECT(ADDRESS(ROW()+(0), COLUMN()+(-2), 1))*INDIRECT(ADDRESS(ROW()+(0), COLUMN()+(-1), 1)), 2)</f>
        <v>2929.64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1</v>
      </c>
      <c r="F17" s="12">
        <v>3163.52</v>
      </c>
      <c r="G17" s="12">
        <f ca="1">ROUND(INDIRECT(ADDRESS(ROW()+(0), COLUMN()+(-2), 1))*INDIRECT(ADDRESS(ROW()+(0), COLUMN()+(-1), 1)), 2)</f>
        <v>3163.52</v>
      </c>
    </row>
    <row r="18" spans="1:7" ht="45.00" thickBot="1" customHeight="1">
      <c r="A18" s="1" t="s">
        <v>36</v>
      </c>
      <c r="B18" s="1"/>
      <c r="C18" s="10" t="s">
        <v>37</v>
      </c>
      <c r="D18" s="1" t="s">
        <v>38</v>
      </c>
      <c r="E18" s="11">
        <v>2.2</v>
      </c>
      <c r="F18" s="12">
        <v>60643.1</v>
      </c>
      <c r="G18" s="12">
        <f ca="1">ROUND(INDIRECT(ADDRESS(ROW()+(0), COLUMN()+(-2), 1))*INDIRECT(ADDRESS(ROW()+(0), COLUMN()+(-1), 1)), 2)</f>
        <v>133415</v>
      </c>
    </row>
    <row r="19" spans="1:7" ht="13.50" thickBot="1" customHeight="1">
      <c r="A19" s="1" t="s">
        <v>39</v>
      </c>
      <c r="B19" s="1"/>
      <c r="C19" s="10" t="s">
        <v>40</v>
      </c>
      <c r="D19" s="1" t="s">
        <v>41</v>
      </c>
      <c r="E19" s="11">
        <v>17</v>
      </c>
      <c r="F19" s="12">
        <v>31.79</v>
      </c>
      <c r="G19" s="12">
        <f ca="1">ROUND(INDIRECT(ADDRESS(ROW()+(0), COLUMN()+(-2), 1))*INDIRECT(ADDRESS(ROW()+(0), COLUMN()+(-1), 1)), 2)</f>
        <v>540.43</v>
      </c>
    </row>
    <row r="20" spans="1:7" ht="13.50" thickBot="1" customHeight="1">
      <c r="A20" s="1" t="s">
        <v>42</v>
      </c>
      <c r="B20" s="1"/>
      <c r="C20" s="10" t="s">
        <v>43</v>
      </c>
      <c r="D20" s="1" t="s">
        <v>44</v>
      </c>
      <c r="E20" s="11">
        <v>17</v>
      </c>
      <c r="F20" s="12">
        <v>96.51</v>
      </c>
      <c r="G20" s="12">
        <f ca="1">ROUND(INDIRECT(ADDRESS(ROW()+(0), COLUMN()+(-2), 1))*INDIRECT(ADDRESS(ROW()+(0), COLUMN()+(-1), 1)), 2)</f>
        <v>1640.67</v>
      </c>
    </row>
    <row r="21" spans="1:7" ht="34.50" thickBot="1" customHeight="1">
      <c r="A21" s="1" t="s">
        <v>45</v>
      </c>
      <c r="B21" s="1"/>
      <c r="C21" s="10" t="s">
        <v>46</v>
      </c>
      <c r="D21" s="1" t="s">
        <v>47</v>
      </c>
      <c r="E21" s="11">
        <v>0.12</v>
      </c>
      <c r="F21" s="12">
        <v>2067.01</v>
      </c>
      <c r="G21" s="12">
        <f ca="1">ROUND(INDIRECT(ADDRESS(ROW()+(0), COLUMN()+(-2), 1))*INDIRECT(ADDRESS(ROW()+(0), COLUMN()+(-1), 1)), 2)</f>
        <v>248.04</v>
      </c>
    </row>
    <row r="22" spans="1:7" ht="13.50" thickBot="1" customHeight="1">
      <c r="A22" s="1" t="s">
        <v>48</v>
      </c>
      <c r="B22" s="1"/>
      <c r="C22" s="10" t="s">
        <v>49</v>
      </c>
      <c r="D22" s="1" t="s">
        <v>50</v>
      </c>
      <c r="E22" s="13">
        <v>1.3</v>
      </c>
      <c r="F22" s="14">
        <v>134.05</v>
      </c>
      <c r="G22" s="14">
        <f ca="1">ROUND(INDIRECT(ADDRESS(ROW()+(0), COLUMN()+(-2), 1))*INDIRECT(ADDRESS(ROW()+(0), COLUMN()+(-1), 1)), 2)</f>
        <v>174.27</v>
      </c>
    </row>
    <row r="23" spans="1:7" ht="13.50" thickBot="1" customHeight="1">
      <c r="A23" s="15"/>
      <c r="B23" s="15"/>
      <c r="C23" s="15"/>
      <c r="D23" s="15"/>
      <c r="E23" s="9" t="s">
        <v>51</v>
      </c>
      <c r="F23" s="9"/>
      <c r="G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199163</v>
      </c>
    </row>
    <row r="24" spans="1:7" ht="13.50" thickBot="1" customHeight="1">
      <c r="A24" s="15">
        <v>2</v>
      </c>
      <c r="B24" s="15"/>
      <c r="C24" s="15"/>
      <c r="D24" s="18" t="s">
        <v>52</v>
      </c>
      <c r="E24" s="18"/>
      <c r="F24" s="15"/>
      <c r="G24" s="15"/>
    </row>
    <row r="25" spans="1:7" ht="13.50" thickBot="1" customHeight="1">
      <c r="A25" s="1" t="s">
        <v>53</v>
      </c>
      <c r="B25" s="1"/>
      <c r="C25" s="10" t="s">
        <v>54</v>
      </c>
      <c r="D25" s="1" t="s">
        <v>55</v>
      </c>
      <c r="E25" s="11">
        <v>0.366</v>
      </c>
      <c r="F25" s="12">
        <v>26179.2</v>
      </c>
      <c r="G25" s="12">
        <f ca="1">ROUND(INDIRECT(ADDRESS(ROW()+(0), COLUMN()+(-2), 1))*INDIRECT(ADDRESS(ROW()+(0), COLUMN()+(-1), 1)), 2)</f>
        <v>9581.58</v>
      </c>
    </row>
    <row r="26" spans="1:7" ht="13.50" thickBot="1" customHeight="1">
      <c r="A26" s="1" t="s">
        <v>56</v>
      </c>
      <c r="B26" s="1"/>
      <c r="C26" s="10" t="s">
        <v>57</v>
      </c>
      <c r="D26" s="1" t="s">
        <v>58</v>
      </c>
      <c r="E26" s="11">
        <v>0.366</v>
      </c>
      <c r="F26" s="12">
        <v>19044.7</v>
      </c>
      <c r="G26" s="12">
        <f ca="1">ROUND(INDIRECT(ADDRESS(ROW()+(0), COLUMN()+(-2), 1))*INDIRECT(ADDRESS(ROW()+(0), COLUMN()+(-1), 1)), 2)</f>
        <v>6970.34</v>
      </c>
    </row>
    <row r="27" spans="1:7" ht="13.50" thickBot="1" customHeight="1">
      <c r="A27" s="1" t="s">
        <v>59</v>
      </c>
      <c r="B27" s="1"/>
      <c r="C27" s="10" t="s">
        <v>60</v>
      </c>
      <c r="D27" s="1" t="s">
        <v>61</v>
      </c>
      <c r="E27" s="11">
        <v>0.366</v>
      </c>
      <c r="F27" s="12">
        <v>26179.2</v>
      </c>
      <c r="G27" s="12">
        <f ca="1">ROUND(INDIRECT(ADDRESS(ROW()+(0), COLUMN()+(-2), 1))*INDIRECT(ADDRESS(ROW()+(0), COLUMN()+(-1), 1)), 2)</f>
        <v>9581.58</v>
      </c>
    </row>
    <row r="28" spans="1:7" ht="13.50" thickBot="1" customHeight="1">
      <c r="A28" s="1" t="s">
        <v>62</v>
      </c>
      <c r="B28" s="1"/>
      <c r="C28" s="10" t="s">
        <v>63</v>
      </c>
      <c r="D28" s="1" t="s">
        <v>64</v>
      </c>
      <c r="E28" s="13">
        <v>0.366</v>
      </c>
      <c r="F28" s="14">
        <v>19044.7</v>
      </c>
      <c r="G28" s="14">
        <f ca="1">ROUND(INDIRECT(ADDRESS(ROW()+(0), COLUMN()+(-2), 1))*INDIRECT(ADDRESS(ROW()+(0), COLUMN()+(-1), 1)), 2)</f>
        <v>6970.34</v>
      </c>
    </row>
    <row r="29" spans="1:7" ht="13.50" thickBot="1" customHeight="1">
      <c r="A29" s="15"/>
      <c r="B29" s="15"/>
      <c r="C29" s="15"/>
      <c r="D29" s="15"/>
      <c r="E29" s="9" t="s">
        <v>65</v>
      </c>
      <c r="F29" s="9"/>
      <c r="G29" s="17">
        <f ca="1">ROUND(SUM(INDIRECT(ADDRESS(ROW()+(-1), COLUMN()+(0), 1)),INDIRECT(ADDRESS(ROW()+(-2), COLUMN()+(0), 1)),INDIRECT(ADDRESS(ROW()+(-3), COLUMN()+(0), 1)),INDIRECT(ADDRESS(ROW()+(-4), COLUMN()+(0), 1))), 2)</f>
        <v>33103.8</v>
      </c>
    </row>
    <row r="30" spans="1:7" ht="13.50" thickBot="1" customHeight="1">
      <c r="A30" s="15">
        <v>3</v>
      </c>
      <c r="B30" s="15"/>
      <c r="C30" s="15"/>
      <c r="D30" s="18" t="s">
        <v>66</v>
      </c>
      <c r="E30" s="18"/>
      <c r="F30" s="15"/>
      <c r="G30" s="15"/>
    </row>
    <row r="31" spans="1:7" ht="13.50" thickBot="1" customHeight="1">
      <c r="A31" s="19"/>
      <c r="B31" s="19"/>
      <c r="C31" s="20" t="s">
        <v>67</v>
      </c>
      <c r="D31" s="19" t="s">
        <v>68</v>
      </c>
      <c r="E31" s="13">
        <v>2</v>
      </c>
      <c r="F31" s="14">
        <f ca="1">ROUND(SUM(INDIRECT(ADDRESS(ROW()+(-2), COLUMN()+(1), 1)),INDIRECT(ADDRESS(ROW()+(-8), COLUMN()+(1), 1))), 2)</f>
        <v>232267</v>
      </c>
      <c r="G31" s="14">
        <f ca="1">ROUND(INDIRECT(ADDRESS(ROW()+(0), COLUMN()+(-2), 1))*INDIRECT(ADDRESS(ROW()+(0), COLUMN()+(-1), 1))/100, 2)</f>
        <v>4645.33</v>
      </c>
    </row>
    <row r="32" spans="1:7" ht="13.50" thickBot="1" customHeight="1">
      <c r="A32" s="21" t="s">
        <v>69</v>
      </c>
      <c r="B32" s="21"/>
      <c r="C32" s="22"/>
      <c r="D32" s="23"/>
      <c r="E32" s="24" t="s">
        <v>70</v>
      </c>
      <c r="F32" s="25"/>
      <c r="G32" s="26">
        <f ca="1">ROUND(SUM(INDIRECT(ADDRESS(ROW()+(-1), COLUMN()+(0), 1)),INDIRECT(ADDRESS(ROW()+(-3), COLUMN()+(0), 1)),INDIRECT(ADDRESS(ROW()+(-9), COLUMN()+(0), 1))), 2)</f>
        <v>236912</v>
      </c>
    </row>
  </sheetData>
  <mergeCells count="3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E23:F23"/>
    <mergeCell ref="A24:B24"/>
    <mergeCell ref="D24:E24"/>
    <mergeCell ref="A25:B25"/>
    <mergeCell ref="A26:B26"/>
    <mergeCell ref="A27:B27"/>
    <mergeCell ref="A28:B28"/>
    <mergeCell ref="A29:B29"/>
    <mergeCell ref="E29:F29"/>
    <mergeCell ref="A30:B30"/>
    <mergeCell ref="D30:E30"/>
    <mergeCell ref="A31:B31"/>
    <mergeCell ref="A32:D32"/>
    <mergeCell ref="E32:F32"/>
  </mergeCells>
  <pageMargins left="0.147638" right="0.147638" top="0.206693" bottom="0.206693" header="0.0" footer="0.0"/>
  <pageSetup paperSize="9" orientation="portrait"/>
  <rowBreaks count="0" manualBreakCount="0">
    </rowBreaks>
</worksheet>
</file>