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<sst xmlns="http://schemas.openxmlformats.org/spreadsheetml/2006/main" count="29" uniqueCount="29">
  <si>
    <t xml:space="preserve"/>
  </si>
  <si>
    <t xml:space="preserve">ITS020</t>
  </si>
  <si>
    <t xml:space="preserve">Ud</t>
  </si>
  <si>
    <t xml:space="preserve">Elevador vertical.</t>
  </si>
  <si>
    <r>
      <rPr>
        <sz val="8.25"/>
        <color rgb="FF000000"/>
        <rFont val="Arial"/>
        <family val="2"/>
      </rPr>
      <t xml:space="preserve">Elevador vertical de 965x1550 mm, uso interior, para salvar desniveles de altura máxima 0,9 m, con una capacidad máxima de carga de 180 kg, una velocidad de 0,1 m/s y una potencia de 1 kW a 230 V y 50 Hz, con unidad de control, suelo de la plataforma antideslizante, borde perimetral de seguridad, rampa de acceso automática, botoneras, guías, fijaciones y dispositivos de seguridad.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</si>
  <si>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</si>
  <si>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</si>
  <si>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</si>
  <si>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Cantidad</t>
  </si>
  <si>
    <r>
      <rPr>
        <b/>
        <sz val="8.25"/>
        <color rgb="FF000000"/>
        <rFont val="Arial"/>
        <family val="2"/>
      </rPr>
      <t xml:space="preserve">Valor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</si>
  <si>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r>
      <rPr>
        <b/>
        <sz val="8.25"/>
        <color rgb="FF000000"/>
        <rFont val="Arial"/>
        <family val="2"/>
      </rPr>
      <t xml:space="preserve">Valor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parcial</t>
    </r>
  </si>
  <si>
    <t xml:space="preserve">Materiales</t>
  </si>
  <si>
    <t xml:space="preserve">mt39ses100a</t>
  </si>
  <si>
    <t xml:space="preserve">Ud</t>
  </si>
  <si>
    <t xml:space="preserve">Elevador vertical de 965x1550 mm, uso interior, para salvar desniveles de altura máxima 0,9 m, con una capacidad máxima de carga de 180 kg, una velocidad de 0,1 m/s y una potencia de 1 kW a 230 V y 50 Hz, con unidad de control, suelo de la plataforma antideslizante, borde perimetral de seguridad, rampa de acceso automática. Incluso botoneras, guías de acero y fijaciones a paramento o suelo mediante postes de sujeción, pulsador de emergencia y llave de seguridad en el elevador, cuadro eléctrico y dobles circuitos eléctricos de protección, limitadores de velocidad, freno motor electromagnético y demás dispositivos de seguridad según normativa vigente.</t>
  </si>
  <si>
    <t xml:space="preserve">Subtotal materiales:</t>
  </si>
  <si>
    <t xml:space="preserve">Mano de obra</t>
  </si>
  <si>
    <t xml:space="preserve">mo016</t>
  </si>
  <si>
    <t xml:space="preserve">h</t>
  </si>
  <si>
    <t xml:space="preserve">Oficial 1ª instalador de aparatos elevadores.</t>
  </si>
  <si>
    <t xml:space="preserve">mo085</t>
  </si>
  <si>
    <t xml:space="preserve">h</t>
  </si>
  <si>
    <t xml:space="preserve">Ayudante instalador de aparatos elevadores.</t>
  </si>
  <si>
    <t xml:space="preserve">Subtotal mano de obra:</t>
  </si>
  <si>
    <t xml:space="preserve">Herramienta menor</t>
  </si>
  <si>
    <t xml:space="preserve">%</t>
  </si>
  <si>
    <t xml:space="preserve">Herramienta menor</t>
  </si>
  <si>
    <t xml:space="preserve">Coste de mantenimiento decenal: $ 13.677.637,01 en los primeros 10 años.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</si>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</sst>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right" vertical="center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31" customWidth="1"/>
    <col min="2" max="2" width="5.10" customWidth="1"/>
    <col min="3" max="3" width="1.02" customWidth="1"/>
    <col min="4" max="4" width="6.63" customWidth="1"/>
    <col min="5" max="5" width="66.13" customWidth="1"/>
    <col min="6" max="6" width="10.03" customWidth="1"/>
    <col min="7" max="7" width="16.15" customWidth="1"/>
    <col min="8" max="8" width="16.15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45.0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 t="s">
        <v>6</v>
      </c>
      <c r="D8" s="6"/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97.50" thickBot="1" customHeight="1">
      <c r="A10" s="1" t="s">
        <v>12</v>
      </c>
      <c r="B10" s="1"/>
      <c r="C10" s="10" t="s">
        <v>13</v>
      </c>
      <c r="D10" s="10"/>
      <c r="E10" s="1" t="s">
        <v>14</v>
      </c>
      <c r="F10" s="12">
        <v>1</v>
      </c>
      <c r="G10" s="14">
        <v>4.7722e+007</v>
      </c>
      <c r="H10" s="14">
        <f ca="1">ROUND(INDIRECT(ADDRESS(ROW()+(0), COLUMN()+(-2), 1))*INDIRECT(ADDRESS(ROW()+(0), COLUMN()+(-1), 1)), 2)</f>
        <v>4.7722e+007</v>
      </c>
    </row>
    <row r="11" spans="1:8" ht="13.50" thickBot="1" customHeight="1">
      <c r="A11" s="15"/>
      <c r="B11" s="15"/>
      <c r="C11" s="15"/>
      <c r="D11" s="15"/>
      <c r="E11" s="15"/>
      <c r="F11" s="9" t="s">
        <v>15</v>
      </c>
      <c r="G11" s="9"/>
      <c r="H11" s="17">
        <f ca="1">ROUND(SUM(INDIRECT(ADDRESS(ROW()+(-1), COLUMN()+(0), 1))), 2)</f>
        <v>4.7722e+007</v>
      </c>
    </row>
    <row r="12" spans="1:8" ht="13.50" thickBot="1" customHeight="1">
      <c r="A12" s="15">
        <v>2</v>
      </c>
      <c r="B12" s="15"/>
      <c r="C12" s="15"/>
      <c r="D12" s="15"/>
      <c r="E12" s="18" t="s">
        <v>16</v>
      </c>
      <c r="F12" s="18"/>
      <c r="G12" s="15"/>
      <c r="H12" s="15"/>
    </row>
    <row r="13" spans="1:8" ht="13.50" thickBot="1" customHeight="1">
      <c r="A13" s="1" t="s">
        <v>17</v>
      </c>
      <c r="B13" s="1"/>
      <c r="C13" s="10" t="s">
        <v>18</v>
      </c>
      <c r="D13" s="10"/>
      <c r="E13" s="1" t="s">
        <v>19</v>
      </c>
      <c r="F13" s="11">
        <v>10.137</v>
      </c>
      <c r="G13" s="13">
        <v>27359.2</v>
      </c>
      <c r="H13" s="13">
        <f ca="1">ROUND(INDIRECT(ADDRESS(ROW()+(0), COLUMN()+(-2), 1))*INDIRECT(ADDRESS(ROW()+(0), COLUMN()+(-1), 1)), 2)</f>
        <v>277340</v>
      </c>
    </row>
    <row r="14" spans="1:8" ht="13.50" thickBot="1" customHeight="1">
      <c r="A14" s="1" t="s">
        <v>20</v>
      </c>
      <c r="B14" s="1"/>
      <c r="C14" s="10" t="s">
        <v>21</v>
      </c>
      <c r="D14" s="10"/>
      <c r="E14" s="1" t="s">
        <v>22</v>
      </c>
      <c r="F14" s="12">
        <v>10.137</v>
      </c>
      <c r="G14" s="14">
        <v>19865.2</v>
      </c>
      <c r="H14" s="14">
        <f ca="1">ROUND(INDIRECT(ADDRESS(ROW()+(0), COLUMN()+(-2), 1))*INDIRECT(ADDRESS(ROW()+(0), COLUMN()+(-1), 1)), 2)</f>
        <v>201373</v>
      </c>
    </row>
    <row r="15" spans="1:8" ht="13.50" thickBot="1" customHeight="1">
      <c r="A15" s="15"/>
      <c r="B15" s="15"/>
      <c r="C15" s="15"/>
      <c r="D15" s="15"/>
      <c r="E15" s="15"/>
      <c r="F15" s="9" t="s">
        <v>23</v>
      </c>
      <c r="G15" s="9"/>
      <c r="H15" s="17">
        <f ca="1">ROUND(SUM(INDIRECT(ADDRESS(ROW()+(-1), COLUMN()+(0), 1)),INDIRECT(ADDRESS(ROW()+(-2), COLUMN()+(0), 1))), 2)</f>
        <v>478713</v>
      </c>
    </row>
    <row r="16" spans="1:8" ht="13.50" thickBot="1" customHeight="1">
      <c r="A16" s="15">
        <v>3</v>
      </c>
      <c r="B16" s="15"/>
      <c r="C16" s="15"/>
      <c r="D16" s="15"/>
      <c r="E16" s="18" t="s">
        <v>24</v>
      </c>
      <c r="F16" s="18"/>
      <c r="G16" s="15"/>
      <c r="H16" s="15"/>
    </row>
    <row r="17" spans="1:8" ht="13.50" thickBot="1" customHeight="1">
      <c r="A17" s="19"/>
      <c r="B17" s="19"/>
      <c r="C17" s="20" t="s">
        <v>25</v>
      </c>
      <c r="D17" s="20"/>
      <c r="E17" s="19" t="s">
        <v>26</v>
      </c>
      <c r="F17" s="12">
        <v>2</v>
      </c>
      <c r="G17" s="14">
        <f ca="1">ROUND(SUM(INDIRECT(ADDRESS(ROW()+(-2), COLUMN()+(1), 1)),INDIRECT(ADDRESS(ROW()+(-6), COLUMN()+(1), 1))), 2)</f>
        <v>4.82007e+007</v>
      </c>
      <c r="H17" s="14">
        <f ca="1">ROUND(INDIRECT(ADDRESS(ROW()+(0), COLUMN()+(-2), 1))*INDIRECT(ADDRESS(ROW()+(0), COLUMN()+(-1), 1))/100, 2)</f>
        <v>964015</v>
      </c>
    </row>
    <row r="18" spans="1:8" ht="13.50" thickBot="1" customHeight="1">
      <c r="A18" s="21" t="s">
        <v>27</v>
      </c>
      <c r="B18" s="21"/>
      <c r="C18" s="22"/>
      <c r="D18" s="22"/>
      <c r="E18" s="23"/>
      <c r="F18" s="24" t="s">
        <v>28</v>
      </c>
      <c r="G18" s="25"/>
      <c r="H18" s="26">
        <f ca="1">ROUND(SUM(INDIRECT(ADDRESS(ROW()+(-1), COLUMN()+(0), 1)),INDIRECT(ADDRESS(ROW()+(-3), COLUMN()+(0), 1)),INDIRECT(ADDRESS(ROW()+(-7), COLUMN()+(0), 1))), 2)</f>
        <v>4.91648e+007</v>
      </c>
    </row>
  </sheetData>
  <mergeCells count="31">
    <mergeCell ref="A1:H1"/>
    <mergeCell ref="B3:C3"/>
    <mergeCell ref="D3:H3"/>
    <mergeCell ref="A5:H5"/>
    <mergeCell ref="A8:B8"/>
    <mergeCell ref="C8:D8"/>
    <mergeCell ref="A9:B9"/>
    <mergeCell ref="C9:D9"/>
    <mergeCell ref="E9:F9"/>
    <mergeCell ref="A10:B10"/>
    <mergeCell ref="C10:D10"/>
    <mergeCell ref="A11:B11"/>
    <mergeCell ref="C11:D11"/>
    <mergeCell ref="F11:G11"/>
    <mergeCell ref="A12:B12"/>
    <mergeCell ref="C12:D12"/>
    <mergeCell ref="E12:F12"/>
    <mergeCell ref="A13:B13"/>
    <mergeCell ref="C13:D13"/>
    <mergeCell ref="A14:B14"/>
    <mergeCell ref="C14:D14"/>
    <mergeCell ref="A15:B15"/>
    <mergeCell ref="C15:D15"/>
    <mergeCell ref="F15:G15"/>
    <mergeCell ref="A16:B16"/>
    <mergeCell ref="C16:D16"/>
    <mergeCell ref="E16:F16"/>
    <mergeCell ref="A17:B17"/>
    <mergeCell ref="C17:D17"/>
    <mergeCell ref="A18:E18"/>
    <mergeCell ref="F18:G18"/>
  </mergeCells>
  <pageMargins left="0.147638" right="0.147638" top="0.206693" bottom="0.206693" header="0.0" footer="0.0"/>
  <pageSetup paperSize="9" orientation="portrait"/>
  <rowBreaks count="0" manualBreakCount="0">
    </rowBreaks>
</worksheet>
</file>