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<sst xmlns="http://schemas.openxmlformats.org/spreadsheetml/2006/main" count="79" uniqueCount="79">
  <si>
    <t xml:space="preserve"/>
  </si>
  <si>
    <t xml:space="preserve">QBF020</t>
  </si>
  <si>
    <t xml:space="preserve">m</t>
  </si>
  <si>
    <t xml:space="preserve">Encuentro de cubierta plana transitable, ventilada con paramento vertical. Impermeabilización con mantos asfálticos.</t>
  </si>
  <si>
    <r>
      <rPr>
        <sz val="8.25"/>
        <color rgb="FF000000"/>
        <rFont val="Arial"/>
        <family val="2"/>
      </rPr>
      <t xml:space="preserve">Encuentro de cubierta plana transitable, ventilada, con piso fijo, tipo convencional con paramento vertical; mediante la realización de un retranqueo perimetral de más de 5 cm con respecto al paramento vertical y de más de 20 cm de altura sobre la protección de la cubierta, relleno con mortero de cemento, confeccionado en obra, dosificación 1:8 colocado sobre la impermeabilización soldada a su vez al soporte y formada por: banda de refuerzo de 50 cm de anchura, realizada a partir de manto de betún modificado con elastómero SBS, de 3,5 mm de espesor, con armadura de fieltro de poliéster no tejido de 160 g/m², de superficie no protegida, totalmente adherido al soporte con soplete, previa imprimación con emulsión asfáltica aniónica con cargas. Remate con banda de terminación de 50 cm de desarrollo con manto de betún modificado con elastómero SBS, de 3,5 mm de espesor, con armadura de fieltro de poliéster no tejido de 160 g/m², de superficie no protegida, acabado con un revestimiento de guardaescobas de gres rústico, de 7 cm, 3 €/m colocados con junta abierta (separación entre 3 y 15 mm), en capa fina con adhesivo cementoso de fraguado normal, C1 sin ninguna característica adicional, color gris y rejuntados con mortero de juntas cementoso mejorado, con absorción de agua reducida y resistencia elevada a la abrasión tipo CG 2 W A, color blanco, para juntas de 2 a 15 mm, formación de ventilación perimetral de la cámara con ladrillo cerámico hueco, y colocación de vierteaguas cerámico de 11x24 cm, fijado al paramento, como remate de la ventilación perimetral de la cámara.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</si>
  <si>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</si>
  <si>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</si>
  <si>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</si>
  <si>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</si>
  <si>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</si>
  <si>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</si>
  <si>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</si>
  <si>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mt04lvc010b</t>
  </si>
  <si>
    <t xml:space="preserve">Ud</t>
  </si>
  <si>
    <t xml:space="preserve">Ladrillo cerámico hueco doble, para revestir, 24x11,5x7 cm, densidad 780 kg/m³.</t>
  </si>
  <si>
    <t xml:space="preserve">mt04lvc010d</t>
  </si>
  <si>
    <t xml:space="preserve">Ud</t>
  </si>
  <si>
    <t xml:space="preserve">Ladrillo cerámico hueco triple, para revestir, 24x11,5x11,5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</si>
  <si>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</si>
  <si>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</si>
  <si>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</si>
  <si>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</si>
  <si>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</si>
  <si>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</si>
  <si>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mt08cem000d</t>
  </si>
  <si>
    <t xml:space="preserve">kg</t>
  </si>
  <si>
    <t xml:space="preserve">Cemento gris en sacos.</t>
  </si>
  <si>
    <t xml:space="preserve">mt14iea020c</t>
  </si>
  <si>
    <t xml:space="preserve">kg</t>
  </si>
  <si>
    <t xml:space="preserve">Emulsión asfáltica aniónica con cargas.</t>
  </si>
  <si>
    <t xml:space="preserve">mt14lba010g</t>
  </si>
  <si>
    <t xml:space="preserve">m²</t>
  </si>
  <si>
    <t xml:space="preserve">Manto de betún modificado con elastómero SBS, de 3,5 mm de espesor, masa nominal 4 kg/m², con armadura de fieltro de poliéster no tejido de 160 g/m², de superficie no protegida.</t>
  </si>
  <si>
    <t xml:space="preserve">mt18rcr010a300</t>
  </si>
  <si>
    <t xml:space="preserve">m</t>
  </si>
  <si>
    <t xml:space="preserve">Guardaescoba cerámico de gres rústico, de 7 cm de anchura, $ 3,00/m.</t>
  </si>
  <si>
    <t xml:space="preserve">mt09mcr021g</t>
  </si>
  <si>
    <t xml:space="preserve">kg</t>
  </si>
  <si>
    <t xml:space="preserve">Adhesivo cementoso de fraguado normal, C1, color gris.</t>
  </si>
  <si>
    <t xml:space="preserve">mt09mcp020bB</t>
  </si>
  <si>
    <t xml:space="preserve">kg</t>
  </si>
  <si>
    <t xml:space="preserve">Mortero de juntas cementoso mejorado, con absorción de agua reducida y resistencia elevada a la abrasión, tipo CG2 W A, color blanco, para juntas de 2 a 15 mm, a base de cemento de alta resistencia, agregados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</si>
  <si>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mt20vce020a</t>
  </si>
  <si>
    <t xml:space="preserve">m</t>
  </si>
  <si>
    <t xml:space="preserve">Vierteaguas cerámico de baldosín catalán, acabado mate, color rojo, en piezas de 11x24x1,2 cm, con goterón.</t>
  </si>
  <si>
    <t xml:space="preserve">mt08adt010</t>
  </si>
  <si>
    <t xml:space="preserve">kg</t>
  </si>
  <si>
    <t xml:space="preserve">Aditivo hidrófugo para impermeabilización de morteros u concretos.</t>
  </si>
  <si>
    <t xml:space="preserve">mt09mcr070a</t>
  </si>
  <si>
    <t xml:space="preserve">kg</t>
  </si>
  <si>
    <t xml:space="preserve">Mortero de juntas cementoso con resistencia elevada a la abrasión y absorción de agua reducida, CG2, para junta abierta entre 3 y 15 mm.</t>
  </si>
  <si>
    <t xml:space="preserve">Subtotal materiales:</t>
  </si>
  <si>
    <t xml:space="preserve">Equipo</t>
  </si>
  <si>
    <t xml:space="preserve">mq06hor010</t>
  </si>
  <si>
    <t xml:space="preserve">h</t>
  </si>
  <si>
    <t xml:space="preserve">Concretera eléctrica con una capacidad de amasado de 160 l.</t>
  </si>
  <si>
    <t xml:space="preserve">Subtotal equipo:</t>
  </si>
  <si>
    <t xml:space="preserve">Mano de obra</t>
  </si>
  <si>
    <t xml:space="preserve">mo029</t>
  </si>
  <si>
    <t xml:space="preserve">h</t>
  </si>
  <si>
    <t xml:space="preserve">Oficial 1ª aplicador de láminas y mantos impermeabilizantes.</t>
  </si>
  <si>
    <t xml:space="preserve">mo067</t>
  </si>
  <si>
    <t xml:space="preserve">h</t>
  </si>
  <si>
    <t xml:space="preserve">Ayudante aplicador de láminas y mantos impermeabilizantes.</t>
  </si>
  <si>
    <t xml:space="preserve">mo020</t>
  </si>
  <si>
    <t xml:space="preserve">h</t>
  </si>
  <si>
    <t xml:space="preserve">Oficial 1ª obra blanca.</t>
  </si>
  <si>
    <t xml:space="preserve">mo113</t>
  </si>
  <si>
    <t xml:space="preserve">h</t>
  </si>
  <si>
    <t xml:space="preserve">Peón de obra blanca.</t>
  </si>
  <si>
    <t xml:space="preserve">mo023</t>
  </si>
  <si>
    <t xml:space="preserve">h</t>
  </si>
  <si>
    <t xml:space="preserve">Oficial 1ª colocador de pisos.</t>
  </si>
  <si>
    <t xml:space="preserve">Subtotal mano de obra:</t>
  </si>
  <si>
    <t xml:space="preserve">Herramienta menor</t>
  </si>
  <si>
    <t xml:space="preserve">%</t>
  </si>
  <si>
    <t xml:space="preserve">Herramienta menor</t>
  </si>
  <si>
    <t xml:space="preserve">Coste de mantenimiento decenal: $ 33.509,75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</si>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</sst>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1.19" customWidth="1"/>
    <col min="4" max="4" width="7.65" customWidth="1"/>
    <col min="5" max="5" width="67.49" customWidth="1"/>
    <col min="6" max="6" width="11.56" customWidth="1"/>
    <col min="7" max="7" width="14.45"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29.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9</v>
      </c>
      <c r="G10" s="12">
        <v>653.81</v>
      </c>
      <c r="H10" s="12">
        <f ca="1">ROUND(INDIRECT(ADDRESS(ROW()+(0), COLUMN()+(-2), 1))*INDIRECT(ADDRESS(ROW()+(0), COLUMN()+(-1), 1)), 2)</f>
        <v>5884.29</v>
      </c>
    </row>
    <row r="11" spans="1:8" ht="24.00" thickBot="1" customHeight="1">
      <c r="A11" s="1" t="s">
        <v>15</v>
      </c>
      <c r="B11" s="1"/>
      <c r="C11" s="1"/>
      <c r="D11" s="10" t="s">
        <v>16</v>
      </c>
      <c r="E11" s="1" t="s">
        <v>17</v>
      </c>
      <c r="F11" s="11">
        <v>4</v>
      </c>
      <c r="G11" s="12">
        <v>871.75</v>
      </c>
      <c r="H11" s="12">
        <f ca="1">ROUND(INDIRECT(ADDRESS(ROW()+(0), COLUMN()+(-2), 1))*INDIRECT(ADDRESS(ROW()+(0), COLUMN()+(-1), 1)), 2)</f>
        <v>3487</v>
      </c>
    </row>
    <row r="12" spans="1:8" ht="13.50" thickBot="1" customHeight="1">
      <c r="A12" s="1" t="s">
        <v>18</v>
      </c>
      <c r="B12" s="1"/>
      <c r="C12" s="1"/>
      <c r="D12" s="10" t="s">
        <v>19</v>
      </c>
      <c r="E12" s="1" t="s">
        <v>20</v>
      </c>
      <c r="F12" s="11">
        <v>0.012</v>
      </c>
      <c r="G12" s="12">
        <v>3289.66</v>
      </c>
      <c r="H12" s="12">
        <f ca="1">ROUND(INDIRECT(ADDRESS(ROW()+(0), COLUMN()+(-2), 1))*INDIRECT(ADDRESS(ROW()+(0), COLUMN()+(-1), 1)), 2)</f>
        <v>39.48</v>
      </c>
    </row>
    <row r="13" spans="1:8" ht="13.50" thickBot="1" customHeight="1">
      <c r="A13" s="1" t="s">
        <v>21</v>
      </c>
      <c r="B13" s="1"/>
      <c r="C13" s="1"/>
      <c r="D13" s="10" t="s">
        <v>22</v>
      </c>
      <c r="E13" s="1" t="s">
        <v>23</v>
      </c>
      <c r="F13" s="11">
        <v>0.03</v>
      </c>
      <c r="G13" s="12">
        <v>45246.8</v>
      </c>
      <c r="H13" s="12">
        <f ca="1">ROUND(INDIRECT(ADDRESS(ROW()+(0), COLUMN()+(-2), 1))*INDIRECT(ADDRESS(ROW()+(0), COLUMN()+(-1), 1)), 2)</f>
        <v>1357.4</v>
      </c>
    </row>
    <row r="14" spans="1:8" ht="13.50" thickBot="1" customHeight="1">
      <c r="A14" s="1" t="s">
        <v>24</v>
      </c>
      <c r="B14" s="1"/>
      <c r="C14" s="1"/>
      <c r="D14" s="10" t="s">
        <v>25</v>
      </c>
      <c r="E14" s="1" t="s">
        <v>26</v>
      </c>
      <c r="F14" s="11">
        <v>3.868</v>
      </c>
      <c r="G14" s="12">
        <v>484.68</v>
      </c>
      <c r="H14" s="12">
        <f ca="1">ROUND(INDIRECT(ADDRESS(ROW()+(0), COLUMN()+(-2), 1))*INDIRECT(ADDRESS(ROW()+(0), COLUMN()+(-1), 1)), 2)</f>
        <v>1874.74</v>
      </c>
    </row>
    <row r="15" spans="1:8" ht="13.50" thickBot="1" customHeight="1">
      <c r="A15" s="1" t="s">
        <v>27</v>
      </c>
      <c r="B15" s="1"/>
      <c r="C15" s="1"/>
      <c r="D15" s="10" t="s">
        <v>28</v>
      </c>
      <c r="E15" s="1" t="s">
        <v>29</v>
      </c>
      <c r="F15" s="11">
        <v>0.15</v>
      </c>
      <c r="G15" s="12">
        <v>17787.9</v>
      </c>
      <c r="H15" s="12">
        <f ca="1">ROUND(INDIRECT(ADDRESS(ROW()+(0), COLUMN()+(-2), 1))*INDIRECT(ADDRESS(ROW()+(0), COLUMN()+(-1), 1)), 2)</f>
        <v>2668.19</v>
      </c>
    </row>
    <row r="16" spans="1:8" ht="34.50" thickBot="1" customHeight="1">
      <c r="A16" s="1" t="s">
        <v>30</v>
      </c>
      <c r="B16" s="1"/>
      <c r="C16" s="1"/>
      <c r="D16" s="10" t="s">
        <v>31</v>
      </c>
      <c r="E16" s="1" t="s">
        <v>32</v>
      </c>
      <c r="F16" s="11">
        <v>1.025</v>
      </c>
      <c r="G16" s="12">
        <v>37354.6</v>
      </c>
      <c r="H16" s="12">
        <f ca="1">ROUND(INDIRECT(ADDRESS(ROW()+(0), COLUMN()+(-2), 1))*INDIRECT(ADDRESS(ROW()+(0), COLUMN()+(-1), 1)), 2)</f>
        <v>38288.4</v>
      </c>
    </row>
    <row r="17" spans="1:8" ht="13.50" thickBot="1" customHeight="1">
      <c r="A17" s="1" t="s">
        <v>33</v>
      </c>
      <c r="B17" s="1"/>
      <c r="C17" s="1"/>
      <c r="D17" s="10" t="s">
        <v>34</v>
      </c>
      <c r="E17" s="1" t="s">
        <v>35</v>
      </c>
      <c r="F17" s="11">
        <v>1.05</v>
      </c>
      <c r="G17" s="12">
        <v>13569.1</v>
      </c>
      <c r="H17" s="12">
        <f ca="1">ROUND(INDIRECT(ADDRESS(ROW()+(0), COLUMN()+(-2), 1))*INDIRECT(ADDRESS(ROW()+(0), COLUMN()+(-1), 1)), 2)</f>
        <v>14247.6</v>
      </c>
    </row>
    <row r="18" spans="1:8" ht="13.50" thickBot="1" customHeight="1">
      <c r="A18" s="1" t="s">
        <v>36</v>
      </c>
      <c r="B18" s="1"/>
      <c r="C18" s="1"/>
      <c r="D18" s="10" t="s">
        <v>37</v>
      </c>
      <c r="E18" s="1" t="s">
        <v>38</v>
      </c>
      <c r="F18" s="11">
        <v>0.24</v>
      </c>
      <c r="G18" s="12">
        <v>739.94</v>
      </c>
      <c r="H18" s="12">
        <f ca="1">ROUND(INDIRECT(ADDRESS(ROW()+(0), COLUMN()+(-2), 1))*INDIRECT(ADDRESS(ROW()+(0), COLUMN()+(-1), 1)), 2)</f>
        <v>177.59</v>
      </c>
    </row>
    <row r="19" spans="1:8" ht="76.50" thickBot="1" customHeight="1">
      <c r="A19" s="1" t="s">
        <v>39</v>
      </c>
      <c r="B19" s="1"/>
      <c r="C19" s="1"/>
      <c r="D19" s="10" t="s">
        <v>40</v>
      </c>
      <c r="E19" s="1" t="s">
        <v>41</v>
      </c>
      <c r="F19" s="11">
        <v>0.01</v>
      </c>
      <c r="G19" s="12">
        <v>3076.05</v>
      </c>
      <c r="H19" s="12">
        <f ca="1">ROUND(INDIRECT(ADDRESS(ROW()+(0), COLUMN()+(-2), 1))*INDIRECT(ADDRESS(ROW()+(0), COLUMN()+(-1), 1)), 2)</f>
        <v>30.76</v>
      </c>
    </row>
    <row r="20" spans="1:8" ht="24.00" thickBot="1" customHeight="1">
      <c r="A20" s="1" t="s">
        <v>42</v>
      </c>
      <c r="B20" s="1"/>
      <c r="C20" s="1"/>
      <c r="D20" s="10" t="s">
        <v>43</v>
      </c>
      <c r="E20" s="1" t="s">
        <v>44</v>
      </c>
      <c r="F20" s="11">
        <v>1</v>
      </c>
      <c r="G20" s="12">
        <v>10115.4</v>
      </c>
      <c r="H20" s="12">
        <f ca="1">ROUND(INDIRECT(ADDRESS(ROW()+(0), COLUMN()+(-2), 1))*INDIRECT(ADDRESS(ROW()+(0), COLUMN()+(-1), 1)), 2)</f>
        <v>10115.4</v>
      </c>
    </row>
    <row r="21" spans="1:8" ht="13.50" thickBot="1" customHeight="1">
      <c r="A21" s="1" t="s">
        <v>45</v>
      </c>
      <c r="B21" s="1"/>
      <c r="C21" s="1"/>
      <c r="D21" s="10" t="s">
        <v>46</v>
      </c>
      <c r="E21" s="1" t="s">
        <v>47</v>
      </c>
      <c r="F21" s="11">
        <v>0.09</v>
      </c>
      <c r="G21" s="12">
        <v>2631.73</v>
      </c>
      <c r="H21" s="12">
        <f ca="1">ROUND(INDIRECT(ADDRESS(ROW()+(0), COLUMN()+(-2), 1))*INDIRECT(ADDRESS(ROW()+(0), COLUMN()+(-1), 1)), 2)</f>
        <v>236.86</v>
      </c>
    </row>
    <row r="22" spans="1:8" ht="24.00" thickBot="1" customHeight="1">
      <c r="A22" s="1" t="s">
        <v>48</v>
      </c>
      <c r="B22" s="1"/>
      <c r="C22" s="1"/>
      <c r="D22" s="10" t="s">
        <v>49</v>
      </c>
      <c r="E22" s="1" t="s">
        <v>50</v>
      </c>
      <c r="F22" s="13">
        <v>0.164</v>
      </c>
      <c r="G22" s="14">
        <v>2092.97</v>
      </c>
      <c r="H22" s="14">
        <f ca="1">ROUND(INDIRECT(ADDRESS(ROW()+(0), COLUMN()+(-2), 1))*INDIRECT(ADDRESS(ROW()+(0), COLUMN()+(-1), 1)), 2)</f>
        <v>343.25</v>
      </c>
    </row>
    <row r="23" spans="1:8" ht="13.50" thickBot="1" customHeight="1">
      <c r="A23" s="15"/>
      <c r="B23" s="15"/>
      <c r="C23" s="15"/>
      <c r="D23" s="15"/>
      <c r="E23" s="15"/>
      <c r="F23" s="9" t="s">
        <v>51</v>
      </c>
      <c r="G23" s="9"/>
      <c r="H23"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78751</v>
      </c>
    </row>
    <row r="24" spans="1:8" ht="13.50" thickBot="1" customHeight="1">
      <c r="A24" s="15">
        <v>2</v>
      </c>
      <c r="B24" s="15"/>
      <c r="C24" s="15"/>
      <c r="D24" s="15"/>
      <c r="E24" s="18" t="s">
        <v>52</v>
      </c>
      <c r="F24" s="18"/>
      <c r="G24" s="15"/>
      <c r="H24" s="15"/>
    </row>
    <row r="25" spans="1:8" ht="13.50" thickBot="1" customHeight="1">
      <c r="A25" s="1" t="s">
        <v>53</v>
      </c>
      <c r="B25" s="1"/>
      <c r="C25" s="1"/>
      <c r="D25" s="10" t="s">
        <v>54</v>
      </c>
      <c r="E25" s="1" t="s">
        <v>55</v>
      </c>
      <c r="F25" s="13">
        <v>0.021</v>
      </c>
      <c r="G25" s="14">
        <v>8779.49</v>
      </c>
      <c r="H25" s="14">
        <f ca="1">ROUND(INDIRECT(ADDRESS(ROW()+(0), COLUMN()+(-2), 1))*INDIRECT(ADDRESS(ROW()+(0), COLUMN()+(-1), 1)), 2)</f>
        <v>184.37</v>
      </c>
    </row>
    <row r="26" spans="1:8" ht="13.50" thickBot="1" customHeight="1">
      <c r="A26" s="15"/>
      <c r="B26" s="15"/>
      <c r="C26" s="15"/>
      <c r="D26" s="15"/>
      <c r="E26" s="15"/>
      <c r="F26" s="9" t="s">
        <v>56</v>
      </c>
      <c r="G26" s="9"/>
      <c r="H26" s="17">
        <f ca="1">ROUND(SUM(INDIRECT(ADDRESS(ROW()+(-1), COLUMN()+(0), 1))), 2)</f>
        <v>184.37</v>
      </c>
    </row>
    <row r="27" spans="1:8" ht="13.50" thickBot="1" customHeight="1">
      <c r="A27" s="15">
        <v>3</v>
      </c>
      <c r="B27" s="15"/>
      <c r="C27" s="15"/>
      <c r="D27" s="15"/>
      <c r="E27" s="18" t="s">
        <v>57</v>
      </c>
      <c r="F27" s="18"/>
      <c r="G27" s="15"/>
      <c r="H27" s="15"/>
    </row>
    <row r="28" spans="1:8" ht="13.50" thickBot="1" customHeight="1">
      <c r="A28" s="1" t="s">
        <v>58</v>
      </c>
      <c r="B28" s="1"/>
      <c r="C28" s="1"/>
      <c r="D28" s="10" t="s">
        <v>59</v>
      </c>
      <c r="E28" s="1" t="s">
        <v>60</v>
      </c>
      <c r="F28" s="11">
        <v>0.222</v>
      </c>
      <c r="G28" s="12">
        <v>26625.3</v>
      </c>
      <c r="H28" s="12">
        <f ca="1">ROUND(INDIRECT(ADDRESS(ROW()+(0), COLUMN()+(-2), 1))*INDIRECT(ADDRESS(ROW()+(0), COLUMN()+(-1), 1)), 2)</f>
        <v>5910.81</v>
      </c>
    </row>
    <row r="29" spans="1:8" ht="13.50" thickBot="1" customHeight="1">
      <c r="A29" s="1" t="s">
        <v>61</v>
      </c>
      <c r="B29" s="1"/>
      <c r="C29" s="1"/>
      <c r="D29" s="10" t="s">
        <v>62</v>
      </c>
      <c r="E29" s="1" t="s">
        <v>63</v>
      </c>
      <c r="F29" s="11">
        <v>0.222</v>
      </c>
      <c r="G29" s="12">
        <v>19903</v>
      </c>
      <c r="H29" s="12">
        <f ca="1">ROUND(INDIRECT(ADDRESS(ROW()+(0), COLUMN()+(-2), 1))*INDIRECT(ADDRESS(ROW()+(0), COLUMN()+(-1), 1)), 2)</f>
        <v>4418.48</v>
      </c>
    </row>
    <row r="30" spans="1:8" ht="13.50" thickBot="1" customHeight="1">
      <c r="A30" s="1" t="s">
        <v>64</v>
      </c>
      <c r="B30" s="1"/>
      <c r="C30" s="1"/>
      <c r="D30" s="10" t="s">
        <v>65</v>
      </c>
      <c r="E30" s="1" t="s">
        <v>66</v>
      </c>
      <c r="F30" s="11">
        <v>0.394</v>
      </c>
      <c r="G30" s="12">
        <v>26625.3</v>
      </c>
      <c r="H30" s="12">
        <f ca="1">ROUND(INDIRECT(ADDRESS(ROW()+(0), COLUMN()+(-2), 1))*INDIRECT(ADDRESS(ROW()+(0), COLUMN()+(-1), 1)), 2)</f>
        <v>10490.4</v>
      </c>
    </row>
    <row r="31" spans="1:8" ht="13.50" thickBot="1" customHeight="1">
      <c r="A31" s="1" t="s">
        <v>67</v>
      </c>
      <c r="B31" s="1"/>
      <c r="C31" s="1"/>
      <c r="D31" s="10" t="s">
        <v>68</v>
      </c>
      <c r="E31" s="1" t="s">
        <v>69</v>
      </c>
      <c r="F31" s="11">
        <v>0.6</v>
      </c>
      <c r="G31" s="12">
        <v>19175.8</v>
      </c>
      <c r="H31" s="12">
        <f ca="1">ROUND(INDIRECT(ADDRESS(ROW()+(0), COLUMN()+(-2), 1))*INDIRECT(ADDRESS(ROW()+(0), COLUMN()+(-1), 1)), 2)</f>
        <v>11505.5</v>
      </c>
    </row>
    <row r="32" spans="1:8" ht="13.50" thickBot="1" customHeight="1">
      <c r="A32" s="1" t="s">
        <v>70</v>
      </c>
      <c r="B32" s="1"/>
      <c r="C32" s="1"/>
      <c r="D32" s="10" t="s">
        <v>71</v>
      </c>
      <c r="E32" s="1" t="s">
        <v>72</v>
      </c>
      <c r="F32" s="13">
        <v>0.228</v>
      </c>
      <c r="G32" s="14">
        <v>26625.3</v>
      </c>
      <c r="H32" s="14">
        <f ca="1">ROUND(INDIRECT(ADDRESS(ROW()+(0), COLUMN()+(-2), 1))*INDIRECT(ADDRESS(ROW()+(0), COLUMN()+(-1), 1)), 2)</f>
        <v>6070.56</v>
      </c>
    </row>
    <row r="33" spans="1:8" ht="13.50" thickBot="1" customHeight="1">
      <c r="A33" s="15"/>
      <c r="B33" s="15"/>
      <c r="C33" s="15"/>
      <c r="D33" s="15"/>
      <c r="E33" s="15"/>
      <c r="F33" s="9" t="s">
        <v>73</v>
      </c>
      <c r="G33" s="9"/>
      <c r="H33" s="17">
        <f ca="1">ROUND(SUM(INDIRECT(ADDRESS(ROW()+(-1), COLUMN()+(0), 1)),INDIRECT(ADDRESS(ROW()+(-2), COLUMN()+(0), 1)),INDIRECT(ADDRESS(ROW()+(-3), COLUMN()+(0), 1)),INDIRECT(ADDRESS(ROW()+(-4), COLUMN()+(0), 1)),INDIRECT(ADDRESS(ROW()+(-5), COLUMN()+(0), 1))), 2)</f>
        <v>38395.7</v>
      </c>
    </row>
    <row r="34" spans="1:8" ht="13.50" thickBot="1" customHeight="1">
      <c r="A34" s="15">
        <v>4</v>
      </c>
      <c r="B34" s="15"/>
      <c r="C34" s="15"/>
      <c r="D34" s="15"/>
      <c r="E34" s="18" t="s">
        <v>74</v>
      </c>
      <c r="F34" s="18"/>
      <c r="G34" s="15"/>
      <c r="H34" s="15"/>
    </row>
    <row r="35" spans="1:8" ht="13.50" thickBot="1" customHeight="1">
      <c r="A35" s="19"/>
      <c r="B35" s="19"/>
      <c r="C35" s="19"/>
      <c r="D35" s="20" t="s">
        <v>75</v>
      </c>
      <c r="E35" s="19" t="s">
        <v>76</v>
      </c>
      <c r="F35" s="13">
        <v>2</v>
      </c>
      <c r="G35" s="14">
        <f ca="1">ROUND(SUM(INDIRECT(ADDRESS(ROW()+(-2), COLUMN()+(1), 1)),INDIRECT(ADDRESS(ROW()+(-9), COLUMN()+(1), 1)),INDIRECT(ADDRESS(ROW()+(-12), COLUMN()+(1), 1))), 2)</f>
        <v>117331</v>
      </c>
      <c r="H35" s="14">
        <f ca="1">ROUND(INDIRECT(ADDRESS(ROW()+(0), COLUMN()+(-2), 1))*INDIRECT(ADDRESS(ROW()+(0), COLUMN()+(-1), 1))/100, 2)</f>
        <v>2346.62</v>
      </c>
    </row>
    <row r="36" spans="1:8" ht="13.50" thickBot="1" customHeight="1">
      <c r="A36" s="21" t="s">
        <v>77</v>
      </c>
      <c r="B36" s="21"/>
      <c r="C36" s="21"/>
      <c r="D36" s="22"/>
      <c r="E36" s="23"/>
      <c r="F36" s="24" t="s">
        <v>78</v>
      </c>
      <c r="G36" s="25"/>
      <c r="H36" s="26">
        <f ca="1">ROUND(SUM(INDIRECT(ADDRESS(ROW()+(-1), COLUMN()+(0), 1)),INDIRECT(ADDRESS(ROW()+(-3), COLUMN()+(0), 1)),INDIRECT(ADDRESS(ROW()+(-10), COLUMN()+(0), 1)),INDIRECT(ADDRESS(ROW()+(-13), COLUMN()+(0), 1))), 2)</f>
        <v>119678</v>
      </c>
    </row>
  </sheetData>
  <mergeCells count="40">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F23:G23"/>
    <mergeCell ref="A24:C24"/>
    <mergeCell ref="E24:F24"/>
    <mergeCell ref="A25:C25"/>
    <mergeCell ref="A26:C26"/>
    <mergeCell ref="F26:G26"/>
    <mergeCell ref="A27:C27"/>
    <mergeCell ref="E27:F27"/>
    <mergeCell ref="A28:C28"/>
    <mergeCell ref="A29:C29"/>
    <mergeCell ref="A30:C30"/>
    <mergeCell ref="A31:C31"/>
    <mergeCell ref="A32:C32"/>
    <mergeCell ref="A33:C33"/>
    <mergeCell ref="F33:G33"/>
    <mergeCell ref="A34:C34"/>
    <mergeCell ref="E34:F34"/>
    <mergeCell ref="A35:C35"/>
    <mergeCell ref="A36:E36"/>
    <mergeCell ref="F36:G36"/>
  </mergeCells>
  <pageMargins left="0.147638" right="0.147638" top="0.206693" bottom="0.206693" header="0.0" footer="0.0"/>
  <pageSetup paperSize="9" orientation="portrait"/>
  <rowBreaks count="0" manualBreakCount="0">
    </rowBreaks>
</worksheet>
</file>