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<sst xmlns="http://schemas.openxmlformats.org/spreadsheetml/2006/main" count="79" uniqueCount="79">
  <si>
    <t xml:space="preserve"/>
  </si>
  <si>
    <t xml:space="preserve">QBF020</t>
  </si>
  <si>
    <t xml:space="preserve">m</t>
  </si>
  <si>
    <t xml:space="preserve">Encuentro de cubierta plana transitable, ventilada con paramento vertical. Impermeabilización con mantos asfálticos.</t>
  </si>
  <si>
    <r>
      <rPr>
        <sz val="8.25"/>
        <color rgb="FF000000"/>
        <rFont val="Arial"/>
        <family val="2"/>
      </rPr>
      <t xml:space="preserve">Encuentro de cubierta plana transitable, ventilada,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soldada a su vez al soporte y formada por: banda de refuerzo de 50 cm de anchura, realizada a partir de manto de betún modificado con elastómero SBS, de 3,5 mm de espesor, con armadura de fieltro de poliéster no tejido de 160 g/m², de superficie no protegida, totalmente adherido al soporte con soplete, previa imprimación con emulsión asfáltica aniónica con cargas. Remate con banda de terminación de 50 cm de desarrollo con manto de betún modificado con elastómero SBS, de 3,5 mm de espesor, con armadura de fieltro de poliéster no tejido de 160 g/m², de superficie no protegida, acabado con un revestimiento de guardaescobas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vierteaguas cerámico de 11x24 cm, fijado al paramento, como remate de la ventilación perimetral de la cámara.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</si>
  <si>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</si>
  <si>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</si>
  <si>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</si>
  <si>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</si>
  <si>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</si>
  <si>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</si>
  <si>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</si>
  <si>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</si>
  <si>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</si>
  <si>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</si>
  <si>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</si>
  <si>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</si>
  <si>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</si>
  <si>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</si>
  <si>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</si>
  <si>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</si>
  <si>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</si>
  <si>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</si>
  <si>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</si>
  <si>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</si>
  <si>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</si>
  <si>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</si>
  <si>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mt14iea020c</t>
  </si>
  <si>
    <t xml:space="preserve">kg</t>
  </si>
  <si>
    <t xml:space="preserve">Emulsión asfáltica aniónica con cargas.</t>
  </si>
  <si>
    <t xml:space="preserve">mt14lba010g</t>
  </si>
  <si>
    <t xml:space="preserve">m²</t>
  </si>
  <si>
    <t xml:space="preserve">Manto de betún modificado con elastómero SBS, de 3,5 mm de espesor, masa nominal 4 kg/m², con armadura de fieltro de poliéster no tejido de 160 g/m², de superficie no protegida.</t>
  </si>
  <si>
    <t xml:space="preserve">mt18rcr010a300</t>
  </si>
  <si>
    <t xml:space="preserve">m</t>
  </si>
  <si>
    <t xml:space="preserve">Guardaescoba cerámico de gres rústico, de 7 cm de anchura, $ 3,00/m.</t>
  </si>
  <si>
    <t xml:space="preserve">mt09mcr021g</t>
  </si>
  <si>
    <t xml:space="preserve">kg</t>
  </si>
  <si>
    <t xml:space="preserve">Adhesivo cementoso de fraguado normal, C1, color gris.</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</si>
  <si>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</si>
  <si>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</si>
  <si>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</si>
  <si>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</si>
  <si>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</si>
  <si>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Vierteaguas cerámico de baldosín catalán, acabado mate, color rojo, en piezas de 11x24x1,2 cm, con goterón.</t>
  </si>
  <si>
    <t xml:space="preserve">mt08adt010</t>
  </si>
  <si>
    <t xml:space="preserve">kg</t>
  </si>
  <si>
    <t xml:space="preserve">Aditivo hidrófugo para impermeabilización de morteros u concretos.</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</si>
  <si>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</si>
  <si>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</si>
  <si>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</si>
  <si>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</si>
  <si>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</si>
  <si>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</si>
  <si>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</si>
  <si>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</si>
  <si>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</si>
  <si>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</si>
  <si>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</si>
  <si>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</si>
  <si>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</si>
  <si>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</si>
  <si>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</si>
  <si>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</si>
  <si>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mo020</t>
  </si>
  <si>
    <t xml:space="preserve">h</t>
  </si>
  <si>
    <t xml:space="preserve">Oficial 1ª obra blanca.</t>
  </si>
  <si>
    <t xml:space="preserve">mo113</t>
  </si>
  <si>
    <t xml:space="preserve">h</t>
  </si>
  <si>
    <t xml:space="preserve">Peón de obra blanca.</t>
  </si>
  <si>
    <t xml:space="preserve">mo023</t>
  </si>
  <si>
    <t xml:space="preserve">h</t>
  </si>
  <si>
    <t xml:space="preserve">Oficial 1ª colocador de pisos.</t>
  </si>
  <si>
    <t xml:space="preserve">Subtotal mano de obra:</t>
  </si>
  <si>
    <t xml:space="preserve">Herramienta menor</t>
  </si>
  <si>
    <t xml:space="preserve">%</t>
  </si>
  <si>
    <t xml:space="preserve">Herramienta menor</t>
  </si>
  <si>
    <t xml:space="preserve">Coste de mantenimiento decenal: $ 33.509,75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</si>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</sst>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7.49"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9</v>
      </c>
      <c r="G10" s="12">
        <v>653.81</v>
      </c>
      <c r="H10" s="12">
        <f ca="1">ROUND(INDIRECT(ADDRESS(ROW()+(0), COLUMN()+(-2), 1))*INDIRECT(ADDRESS(ROW()+(0), COLUMN()+(-1), 1)), 2)</f>
        <v>5884.29</v>
      </c>
    </row>
    <row r="11" spans="1:8" ht="24.00" thickBot="1" customHeight="1">
      <c r="A11" s="1" t="s">
        <v>15</v>
      </c>
      <c r="B11" s="1"/>
      <c r="C11" s="1"/>
      <c r="D11" s="10" t="s">
        <v>16</v>
      </c>
      <c r="E11" s="1" t="s">
        <v>17</v>
      </c>
      <c r="F11" s="11">
        <v>4</v>
      </c>
      <c r="G11" s="12">
        <v>871.75</v>
      </c>
      <c r="H11" s="12">
        <f ca="1">ROUND(INDIRECT(ADDRESS(ROW()+(0), COLUMN()+(-2), 1))*INDIRECT(ADDRESS(ROW()+(0), COLUMN()+(-1), 1)), 2)</f>
        <v>3487</v>
      </c>
    </row>
    <row r="12" spans="1:8" ht="13.50" thickBot="1" customHeight="1">
      <c r="A12" s="1" t="s">
        <v>18</v>
      </c>
      <c r="B12" s="1"/>
      <c r="C12" s="1"/>
      <c r="D12" s="10" t="s">
        <v>19</v>
      </c>
      <c r="E12" s="1" t="s">
        <v>20</v>
      </c>
      <c r="F12" s="11">
        <v>0.012</v>
      </c>
      <c r="G12" s="12">
        <v>3289.66</v>
      </c>
      <c r="H12" s="12">
        <f ca="1">ROUND(INDIRECT(ADDRESS(ROW()+(0), COLUMN()+(-2), 1))*INDIRECT(ADDRESS(ROW()+(0), COLUMN()+(-1), 1)), 2)</f>
        <v>39.48</v>
      </c>
    </row>
    <row r="13" spans="1:8" ht="13.50" thickBot="1" customHeight="1">
      <c r="A13" s="1" t="s">
        <v>21</v>
      </c>
      <c r="B13" s="1"/>
      <c r="C13" s="1"/>
      <c r="D13" s="10" t="s">
        <v>22</v>
      </c>
      <c r="E13" s="1" t="s">
        <v>23</v>
      </c>
      <c r="F13" s="11">
        <v>0.03</v>
      </c>
      <c r="G13" s="12">
        <v>45246.8</v>
      </c>
      <c r="H13" s="12">
        <f ca="1">ROUND(INDIRECT(ADDRESS(ROW()+(0), COLUMN()+(-2), 1))*INDIRECT(ADDRESS(ROW()+(0), COLUMN()+(-1), 1)), 2)</f>
        <v>1357.4</v>
      </c>
    </row>
    <row r="14" spans="1:8" ht="13.50" thickBot="1" customHeight="1">
      <c r="A14" s="1" t="s">
        <v>24</v>
      </c>
      <c r="B14" s="1"/>
      <c r="C14" s="1"/>
      <c r="D14" s="10" t="s">
        <v>25</v>
      </c>
      <c r="E14" s="1" t="s">
        <v>26</v>
      </c>
      <c r="F14" s="11">
        <v>3.868</v>
      </c>
      <c r="G14" s="12">
        <v>484.68</v>
      </c>
      <c r="H14" s="12">
        <f ca="1">ROUND(INDIRECT(ADDRESS(ROW()+(0), COLUMN()+(-2), 1))*INDIRECT(ADDRESS(ROW()+(0), COLUMN()+(-1), 1)), 2)</f>
        <v>1874.74</v>
      </c>
    </row>
    <row r="15" spans="1:8" ht="13.50" thickBot="1" customHeight="1">
      <c r="A15" s="1" t="s">
        <v>27</v>
      </c>
      <c r="B15" s="1"/>
      <c r="C15" s="1"/>
      <c r="D15" s="10" t="s">
        <v>28</v>
      </c>
      <c r="E15" s="1" t="s">
        <v>29</v>
      </c>
      <c r="F15" s="11">
        <v>0.15</v>
      </c>
      <c r="G15" s="12">
        <v>17787.9</v>
      </c>
      <c r="H15" s="12">
        <f ca="1">ROUND(INDIRECT(ADDRESS(ROW()+(0), COLUMN()+(-2), 1))*INDIRECT(ADDRESS(ROW()+(0), COLUMN()+(-1), 1)), 2)</f>
        <v>2668.19</v>
      </c>
    </row>
    <row r="16" spans="1:8" ht="34.50" thickBot="1" customHeight="1">
      <c r="A16" s="1" t="s">
        <v>30</v>
      </c>
      <c r="B16" s="1"/>
      <c r="C16" s="1"/>
      <c r="D16" s="10" t="s">
        <v>31</v>
      </c>
      <c r="E16" s="1" t="s">
        <v>32</v>
      </c>
      <c r="F16" s="11">
        <v>1.025</v>
      </c>
      <c r="G16" s="12">
        <v>37354.6</v>
      </c>
      <c r="H16" s="12">
        <f ca="1">ROUND(INDIRECT(ADDRESS(ROW()+(0), COLUMN()+(-2), 1))*INDIRECT(ADDRESS(ROW()+(0), COLUMN()+(-1), 1)), 2)</f>
        <v>38288.4</v>
      </c>
    </row>
    <row r="17" spans="1:8" ht="13.50" thickBot="1" customHeight="1">
      <c r="A17" s="1" t="s">
        <v>33</v>
      </c>
      <c r="B17" s="1"/>
      <c r="C17" s="1"/>
      <c r="D17" s="10" t="s">
        <v>34</v>
      </c>
      <c r="E17" s="1" t="s">
        <v>35</v>
      </c>
      <c r="F17" s="11">
        <v>1.05</v>
      </c>
      <c r="G17" s="12">
        <v>13569.1</v>
      </c>
      <c r="H17" s="12">
        <f ca="1">ROUND(INDIRECT(ADDRESS(ROW()+(0), COLUMN()+(-2), 1))*INDIRECT(ADDRESS(ROW()+(0), COLUMN()+(-1), 1)), 2)</f>
        <v>14247.6</v>
      </c>
    </row>
    <row r="18" spans="1:8" ht="13.50" thickBot="1" customHeight="1">
      <c r="A18" s="1" t="s">
        <v>36</v>
      </c>
      <c r="B18" s="1"/>
      <c r="C18" s="1"/>
      <c r="D18" s="10" t="s">
        <v>37</v>
      </c>
      <c r="E18" s="1" t="s">
        <v>38</v>
      </c>
      <c r="F18" s="11">
        <v>0.24</v>
      </c>
      <c r="G18" s="12">
        <v>739.94</v>
      </c>
      <c r="H18" s="12">
        <f ca="1">ROUND(INDIRECT(ADDRESS(ROW()+(0), COLUMN()+(-2), 1))*INDIRECT(ADDRESS(ROW()+(0), COLUMN()+(-1), 1)), 2)</f>
        <v>177.59</v>
      </c>
    </row>
    <row r="19" spans="1:8" ht="76.50" thickBot="1" customHeight="1">
      <c r="A19" s="1" t="s">
        <v>39</v>
      </c>
      <c r="B19" s="1"/>
      <c r="C19" s="1"/>
      <c r="D19" s="10" t="s">
        <v>40</v>
      </c>
      <c r="E19" s="1" t="s">
        <v>41</v>
      </c>
      <c r="F19" s="11">
        <v>0.01</v>
      </c>
      <c r="G19" s="12">
        <v>3076.05</v>
      </c>
      <c r="H19" s="12">
        <f ca="1">ROUND(INDIRECT(ADDRESS(ROW()+(0), COLUMN()+(-2), 1))*INDIRECT(ADDRESS(ROW()+(0), COLUMN()+(-1), 1)), 2)</f>
        <v>30.76</v>
      </c>
    </row>
    <row r="20" spans="1:8" ht="24.00" thickBot="1" customHeight="1">
      <c r="A20" s="1" t="s">
        <v>42</v>
      </c>
      <c r="B20" s="1"/>
      <c r="C20" s="1"/>
      <c r="D20" s="10" t="s">
        <v>43</v>
      </c>
      <c r="E20" s="1" t="s">
        <v>44</v>
      </c>
      <c r="F20" s="11">
        <v>1</v>
      </c>
      <c r="G20" s="12">
        <v>10115.4</v>
      </c>
      <c r="H20" s="12">
        <f ca="1">ROUND(INDIRECT(ADDRESS(ROW()+(0), COLUMN()+(-2), 1))*INDIRECT(ADDRESS(ROW()+(0), COLUMN()+(-1), 1)), 2)</f>
        <v>10115.4</v>
      </c>
    </row>
    <row r="21" spans="1:8" ht="13.50" thickBot="1" customHeight="1">
      <c r="A21" s="1" t="s">
        <v>45</v>
      </c>
      <c r="B21" s="1"/>
      <c r="C21" s="1"/>
      <c r="D21" s="10" t="s">
        <v>46</v>
      </c>
      <c r="E21" s="1" t="s">
        <v>47</v>
      </c>
      <c r="F21" s="11">
        <v>0.09</v>
      </c>
      <c r="G21" s="12">
        <v>2631.73</v>
      </c>
      <c r="H21" s="12">
        <f ca="1">ROUND(INDIRECT(ADDRESS(ROW()+(0), COLUMN()+(-2), 1))*INDIRECT(ADDRESS(ROW()+(0), COLUMN()+(-1), 1)), 2)</f>
        <v>236.86</v>
      </c>
    </row>
    <row r="22" spans="1:8" ht="24.00" thickBot="1" customHeight="1">
      <c r="A22" s="1" t="s">
        <v>48</v>
      </c>
      <c r="B22" s="1"/>
      <c r="C22" s="1"/>
      <c r="D22" s="10" t="s">
        <v>49</v>
      </c>
      <c r="E22" s="1" t="s">
        <v>50</v>
      </c>
      <c r="F22" s="13">
        <v>0.164</v>
      </c>
      <c r="G22" s="14">
        <v>2092.97</v>
      </c>
      <c r="H22" s="14">
        <f ca="1">ROUND(INDIRECT(ADDRESS(ROW()+(0), COLUMN()+(-2), 1))*INDIRECT(ADDRESS(ROW()+(0), COLUMN()+(-1), 1)), 2)</f>
        <v>343.25</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78751</v>
      </c>
    </row>
    <row r="24" spans="1:8" ht="13.50" thickBot="1" customHeight="1">
      <c r="A24" s="15">
        <v>2</v>
      </c>
      <c r="B24" s="15"/>
      <c r="C24" s="15"/>
      <c r="D24" s="15"/>
      <c r="E24" s="18" t="s">
        <v>52</v>
      </c>
      <c r="F24" s="18"/>
      <c r="G24" s="15"/>
      <c r="H24" s="15"/>
    </row>
    <row r="25" spans="1:8" ht="13.50" thickBot="1" customHeight="1">
      <c r="A25" s="1" t="s">
        <v>53</v>
      </c>
      <c r="B25" s="1"/>
      <c r="C25" s="1"/>
      <c r="D25" s="10" t="s">
        <v>54</v>
      </c>
      <c r="E25" s="1" t="s">
        <v>55</v>
      </c>
      <c r="F25" s="13">
        <v>0.021</v>
      </c>
      <c r="G25" s="14">
        <v>8779.49</v>
      </c>
      <c r="H25" s="14">
        <f ca="1">ROUND(INDIRECT(ADDRESS(ROW()+(0), COLUMN()+(-2), 1))*INDIRECT(ADDRESS(ROW()+(0), COLUMN()+(-1), 1)), 2)</f>
        <v>184.37</v>
      </c>
    </row>
    <row r="26" spans="1:8" ht="13.50" thickBot="1" customHeight="1">
      <c r="A26" s="15"/>
      <c r="B26" s="15"/>
      <c r="C26" s="15"/>
      <c r="D26" s="15"/>
      <c r="E26" s="15"/>
      <c r="F26" s="9" t="s">
        <v>56</v>
      </c>
      <c r="G26" s="9"/>
      <c r="H26" s="17">
        <f ca="1">ROUND(SUM(INDIRECT(ADDRESS(ROW()+(-1), COLUMN()+(0), 1))), 2)</f>
        <v>184.37</v>
      </c>
    </row>
    <row r="27" spans="1:8" ht="13.50" thickBot="1" customHeight="1">
      <c r="A27" s="15">
        <v>3</v>
      </c>
      <c r="B27" s="15"/>
      <c r="C27" s="15"/>
      <c r="D27" s="15"/>
      <c r="E27" s="18" t="s">
        <v>57</v>
      </c>
      <c r="F27" s="18"/>
      <c r="G27" s="15"/>
      <c r="H27" s="15"/>
    </row>
    <row r="28" spans="1:8" ht="13.50" thickBot="1" customHeight="1">
      <c r="A28" s="1" t="s">
        <v>58</v>
      </c>
      <c r="B28" s="1"/>
      <c r="C28" s="1"/>
      <c r="D28" s="10" t="s">
        <v>59</v>
      </c>
      <c r="E28" s="1" t="s">
        <v>60</v>
      </c>
      <c r="F28" s="11">
        <v>0.222</v>
      </c>
      <c r="G28" s="12">
        <v>26625.3</v>
      </c>
      <c r="H28" s="12">
        <f ca="1">ROUND(INDIRECT(ADDRESS(ROW()+(0), COLUMN()+(-2), 1))*INDIRECT(ADDRESS(ROW()+(0), COLUMN()+(-1), 1)), 2)</f>
        <v>5910.81</v>
      </c>
    </row>
    <row r="29" spans="1:8" ht="13.50" thickBot="1" customHeight="1">
      <c r="A29" s="1" t="s">
        <v>61</v>
      </c>
      <c r="B29" s="1"/>
      <c r="C29" s="1"/>
      <c r="D29" s="10" t="s">
        <v>62</v>
      </c>
      <c r="E29" s="1" t="s">
        <v>63</v>
      </c>
      <c r="F29" s="11">
        <v>0.222</v>
      </c>
      <c r="G29" s="12">
        <v>19903</v>
      </c>
      <c r="H29" s="12">
        <f ca="1">ROUND(INDIRECT(ADDRESS(ROW()+(0), COLUMN()+(-2), 1))*INDIRECT(ADDRESS(ROW()+(0), COLUMN()+(-1), 1)), 2)</f>
        <v>4418.48</v>
      </c>
    </row>
    <row r="30" spans="1:8" ht="13.50" thickBot="1" customHeight="1">
      <c r="A30" s="1" t="s">
        <v>64</v>
      </c>
      <c r="B30" s="1"/>
      <c r="C30" s="1"/>
      <c r="D30" s="10" t="s">
        <v>65</v>
      </c>
      <c r="E30" s="1" t="s">
        <v>66</v>
      </c>
      <c r="F30" s="11">
        <v>0.394</v>
      </c>
      <c r="G30" s="12">
        <v>26625.3</v>
      </c>
      <c r="H30" s="12">
        <f ca="1">ROUND(INDIRECT(ADDRESS(ROW()+(0), COLUMN()+(-2), 1))*INDIRECT(ADDRESS(ROW()+(0), COLUMN()+(-1), 1)), 2)</f>
        <v>10490.4</v>
      </c>
    </row>
    <row r="31" spans="1:8" ht="13.50" thickBot="1" customHeight="1">
      <c r="A31" s="1" t="s">
        <v>67</v>
      </c>
      <c r="B31" s="1"/>
      <c r="C31" s="1"/>
      <c r="D31" s="10" t="s">
        <v>68</v>
      </c>
      <c r="E31" s="1" t="s">
        <v>69</v>
      </c>
      <c r="F31" s="11">
        <v>0.6</v>
      </c>
      <c r="G31" s="12">
        <v>19175.8</v>
      </c>
      <c r="H31" s="12">
        <f ca="1">ROUND(INDIRECT(ADDRESS(ROW()+(0), COLUMN()+(-2), 1))*INDIRECT(ADDRESS(ROW()+(0), COLUMN()+(-1), 1)), 2)</f>
        <v>11505.5</v>
      </c>
    </row>
    <row r="32" spans="1:8" ht="13.50" thickBot="1" customHeight="1">
      <c r="A32" s="1" t="s">
        <v>70</v>
      </c>
      <c r="B32" s="1"/>
      <c r="C32" s="1"/>
      <c r="D32" s="10" t="s">
        <v>71</v>
      </c>
      <c r="E32" s="1" t="s">
        <v>72</v>
      </c>
      <c r="F32" s="13">
        <v>0.228</v>
      </c>
      <c r="G32" s="14">
        <v>26625.3</v>
      </c>
      <c r="H32" s="14">
        <f ca="1">ROUND(INDIRECT(ADDRESS(ROW()+(0), COLUMN()+(-2), 1))*INDIRECT(ADDRESS(ROW()+(0), COLUMN()+(-1), 1)), 2)</f>
        <v>6070.56</v>
      </c>
    </row>
    <row r="33" spans="1:8" ht="13.50" thickBot="1" customHeight="1">
      <c r="A33" s="15"/>
      <c r="B33" s="15"/>
      <c r="C33" s="15"/>
      <c r="D33" s="15"/>
      <c r="E33" s="15"/>
      <c r="F33" s="9" t="s">
        <v>73</v>
      </c>
      <c r="G33" s="9"/>
      <c r="H33" s="17">
        <f ca="1">ROUND(SUM(INDIRECT(ADDRESS(ROW()+(-1), COLUMN()+(0), 1)),INDIRECT(ADDRESS(ROW()+(-2), COLUMN()+(0), 1)),INDIRECT(ADDRESS(ROW()+(-3), COLUMN()+(0), 1)),INDIRECT(ADDRESS(ROW()+(-4), COLUMN()+(0), 1)),INDIRECT(ADDRESS(ROW()+(-5), COLUMN()+(0), 1))), 2)</f>
        <v>38395.7</v>
      </c>
    </row>
    <row r="34" spans="1:8" ht="13.50" thickBot="1" customHeight="1">
      <c r="A34" s="15">
        <v>4</v>
      </c>
      <c r="B34" s="15"/>
      <c r="C34" s="15"/>
      <c r="D34" s="15"/>
      <c r="E34" s="18" t="s">
        <v>74</v>
      </c>
      <c r="F34" s="18"/>
      <c r="G34" s="15"/>
      <c r="H34" s="15"/>
    </row>
    <row r="35" spans="1:8" ht="13.50" thickBot="1" customHeight="1">
      <c r="A35" s="19"/>
      <c r="B35" s="19"/>
      <c r="C35" s="19"/>
      <c r="D35" s="20" t="s">
        <v>75</v>
      </c>
      <c r="E35" s="19" t="s">
        <v>76</v>
      </c>
      <c r="F35" s="13">
        <v>2</v>
      </c>
      <c r="G35" s="14">
        <f ca="1">ROUND(SUM(INDIRECT(ADDRESS(ROW()+(-2), COLUMN()+(1), 1)),INDIRECT(ADDRESS(ROW()+(-9), COLUMN()+(1), 1)),INDIRECT(ADDRESS(ROW()+(-12), COLUMN()+(1), 1))), 2)</f>
        <v>117331</v>
      </c>
      <c r="H35" s="14">
        <f ca="1">ROUND(INDIRECT(ADDRESS(ROW()+(0), COLUMN()+(-2), 1))*INDIRECT(ADDRESS(ROW()+(0), COLUMN()+(-1), 1))/100, 2)</f>
        <v>2346.62</v>
      </c>
    </row>
    <row r="36" spans="1:8" ht="13.50" thickBot="1" customHeight="1">
      <c r="A36" s="21" t="s">
        <v>77</v>
      </c>
      <c r="B36" s="21"/>
      <c r="C36" s="21"/>
      <c r="D36" s="22"/>
      <c r="E36" s="23"/>
      <c r="F36" s="24" t="s">
        <v>78</v>
      </c>
      <c r="G36" s="25"/>
      <c r="H36" s="26">
        <f ca="1">ROUND(SUM(INDIRECT(ADDRESS(ROW()+(-1), COLUMN()+(0), 1)),INDIRECT(ADDRESS(ROW()+(-3), COLUMN()+(0), 1)),INDIRECT(ADDRESS(ROW()+(-10), COLUMN()+(0), 1)),INDIRECT(ADDRESS(ROW()+(-13), COLUMN()+(0), 1))), 2)</f>
        <v>119678</v>
      </c>
    </row>
  </sheetData>
  <mergeCells count="40">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F23:G23"/>
    <mergeCell ref="A24:C24"/>
    <mergeCell ref="E24:F24"/>
    <mergeCell ref="A25:C25"/>
    <mergeCell ref="A26:C26"/>
    <mergeCell ref="F26:G26"/>
    <mergeCell ref="A27:C27"/>
    <mergeCell ref="E27:F27"/>
    <mergeCell ref="A28:C28"/>
    <mergeCell ref="A29:C29"/>
    <mergeCell ref="A30:C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