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<sst xmlns="http://schemas.openxmlformats.org/spreadsheetml/2006/main" count="38" uniqueCount="38">
  <si>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</si>
  <si>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QBF030</t>
  </si>
  <si>
    <t xml:space="preserve">Ud</t>
  </si>
  <si>
    <t xml:space="preserve">Encuentro de cubierta plana transitable, ventilada con sumidero. Impermeabilización con mantos asfálticos.</t>
  </si>
  <si>
    <r>
      <rPr>
        <sz val="8.25"/>
        <color rgb="FF000000"/>
        <rFont val="Arial"/>
        <family val="2"/>
      </rPr>
      <t xml:space="preserve">Encuentro de cubierta plana transitable, ventilada, con piso fijo, tipo convencional con sumidero de salida vertical, realizando un rebaje en el soporte alrededor del sumidero, en el que se recibirá la impermeabilización formada por: pieza de refuerzo de manto de betún modificado con elastómero SBS, de 3,5 mm de espesor, con armadura de fieltro de poliéster no tejido de 160 g/m², de superficie no protegida, totalmente adherido al soporte con soplete, previa imprimación con emulsión asfáltica aniónica con cargas, y colocación de sumidero de caucho EPDM, de salida vertical, de 80 mm de diámetro, con rejilla plana de caucho EPDM, íntegramente adherido a la pieza de refuerzo anterior con soplete.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</si>
  <si>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</si>
  <si>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</si>
  <si>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</si>
  <si>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</si>
  <si>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</si>
  <si>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</si>
  <si>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</si>
  <si>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mt14iea020c</t>
  </si>
  <si>
    <t xml:space="preserve">kg</t>
  </si>
  <si>
    <t xml:space="preserve">Emulsión asfáltica aniónica con cargas.</t>
  </si>
  <si>
    <t xml:space="preserve">mt14lba010g</t>
  </si>
  <si>
    <t xml:space="preserve">m²</t>
  </si>
  <si>
    <t xml:space="preserve">Manto de betún modificado con elastómero SBS, de 3,5 mm de espesor, masa nominal 4 kg/m², con armadura de fieltro de poliéster no tejido de 160 g/m², de superficie no protegida.</t>
  </si>
  <si>
    <t xml:space="preserve">mt15acc050ze</t>
  </si>
  <si>
    <t xml:space="preserve">Ud</t>
  </si>
  <si>
    <t xml:space="preserve">Sumidero de caucho EPDM, de salida vertical, de 80 mm de diámetro, con rejilla plana de caucho EPDM.</t>
  </si>
  <si>
    <t xml:space="preserve">Subtotal materiales:</t>
  </si>
  <si>
    <t xml:space="preserve">Mano de obra</t>
  </si>
  <si>
    <t xml:space="preserve">mo029</t>
  </si>
  <si>
    <t xml:space="preserve">h</t>
  </si>
  <si>
    <t xml:space="preserve">Oficial 1ª aplicador de láminas y mantos impermeabilizantes.</t>
  </si>
  <si>
    <t xml:space="preserve">mo067</t>
  </si>
  <si>
    <t xml:space="preserve">h</t>
  </si>
  <si>
    <t xml:space="preserve">Ayudante aplicador de láminas y mantos impermeabilizantes.</t>
  </si>
  <si>
    <t xml:space="preserve">mo008</t>
  </si>
  <si>
    <t xml:space="preserve">h</t>
  </si>
  <si>
    <t xml:space="preserve">Oficial 1ª plomero.</t>
  </si>
  <si>
    <t xml:space="preserve">Subtotal mano de obra:</t>
  </si>
  <si>
    <t xml:space="preserve">Herramienta menor</t>
  </si>
  <si>
    <t xml:space="preserve">%</t>
  </si>
  <si>
    <t xml:space="preserve">Herramienta menor</t>
  </si>
  <si>
    <t xml:space="preserve">Coste de mantenimiento decenal: $ 39.531,34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</si>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</sst>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44" customWidth="1"/>
    <col min="3" max="3" width="0.68" customWidth="1"/>
    <col min="4" max="4" width="6.97" customWidth="1"/>
    <col min="5" max="5" width="70.89"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0.3</v>
      </c>
      <c r="G10" s="12">
        <v>17800</v>
      </c>
      <c r="H10" s="12">
        <f ca="1">ROUND(INDIRECT(ADDRESS(ROW()+(0), COLUMN()+(-2), 1))*INDIRECT(ADDRESS(ROW()+(0), COLUMN()+(-1), 1)), 2)</f>
        <v>5340.02</v>
      </c>
    </row>
    <row r="11" spans="1:8" ht="34.50" thickBot="1" customHeight="1">
      <c r="A11" s="1" t="s">
        <v>15</v>
      </c>
      <c r="B11" s="1"/>
      <c r="C11" s="10" t="s">
        <v>16</v>
      </c>
      <c r="D11" s="10"/>
      <c r="E11" s="1" t="s">
        <v>17</v>
      </c>
      <c r="F11" s="11">
        <v>1.05</v>
      </c>
      <c r="G11" s="12">
        <v>37380.1</v>
      </c>
      <c r="H11" s="12">
        <f ca="1">ROUND(INDIRECT(ADDRESS(ROW()+(0), COLUMN()+(-2), 1))*INDIRECT(ADDRESS(ROW()+(0), COLUMN()+(-1), 1)), 2)</f>
        <v>39249.1</v>
      </c>
    </row>
    <row r="12" spans="1:8" ht="24.00" thickBot="1" customHeight="1">
      <c r="A12" s="1" t="s">
        <v>18</v>
      </c>
      <c r="B12" s="1"/>
      <c r="C12" s="10" t="s">
        <v>19</v>
      </c>
      <c r="D12" s="10"/>
      <c r="E12" s="1" t="s">
        <v>20</v>
      </c>
      <c r="F12" s="13">
        <v>1</v>
      </c>
      <c r="G12" s="14">
        <v>46271.6</v>
      </c>
      <c r="H12" s="14">
        <f ca="1">ROUND(INDIRECT(ADDRESS(ROW()+(0), COLUMN()+(-2), 1))*INDIRECT(ADDRESS(ROW()+(0), COLUMN()+(-1), 1)), 2)</f>
        <v>46271.6</v>
      </c>
    </row>
    <row r="13" spans="1:8" ht="13.50" thickBot="1" customHeight="1">
      <c r="A13" s="15"/>
      <c r="B13" s="15"/>
      <c r="C13" s="15"/>
      <c r="D13" s="15"/>
      <c r="E13" s="15"/>
      <c r="F13" s="9" t="s">
        <v>21</v>
      </c>
      <c r="G13" s="9"/>
      <c r="H13" s="17">
        <f ca="1">ROUND(SUM(INDIRECT(ADDRESS(ROW()+(-1), COLUMN()+(0), 1)),INDIRECT(ADDRESS(ROW()+(-2), COLUMN()+(0), 1)),INDIRECT(ADDRESS(ROW()+(-3), COLUMN()+(0), 1))), 2)</f>
        <v>90860.7</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0.395</v>
      </c>
      <c r="G15" s="12">
        <v>25476.9</v>
      </c>
      <c r="H15" s="12">
        <f ca="1">ROUND(INDIRECT(ADDRESS(ROW()+(0), COLUMN()+(-2), 1))*INDIRECT(ADDRESS(ROW()+(0), COLUMN()+(-1), 1)), 2)</f>
        <v>10063.4</v>
      </c>
    </row>
    <row r="16" spans="1:8" ht="13.50" thickBot="1" customHeight="1">
      <c r="A16" s="1" t="s">
        <v>26</v>
      </c>
      <c r="B16" s="1"/>
      <c r="C16" s="10" t="s">
        <v>27</v>
      </c>
      <c r="D16" s="10"/>
      <c r="E16" s="1" t="s">
        <v>28</v>
      </c>
      <c r="F16" s="11">
        <v>0.395</v>
      </c>
      <c r="G16" s="12">
        <v>19044.7</v>
      </c>
      <c r="H16" s="12">
        <f ca="1">ROUND(INDIRECT(ADDRESS(ROW()+(0), COLUMN()+(-2), 1))*INDIRECT(ADDRESS(ROW()+(0), COLUMN()+(-1), 1)), 2)</f>
        <v>7522.64</v>
      </c>
    </row>
    <row r="17" spans="1:8" ht="13.50" thickBot="1" customHeight="1">
      <c r="A17" s="1" t="s">
        <v>29</v>
      </c>
      <c r="B17" s="1"/>
      <c r="C17" s="10" t="s">
        <v>30</v>
      </c>
      <c r="D17" s="10"/>
      <c r="E17" s="1" t="s">
        <v>31</v>
      </c>
      <c r="F17" s="13">
        <v>0.371</v>
      </c>
      <c r="G17" s="14">
        <v>26179.2</v>
      </c>
      <c r="H17" s="14">
        <f ca="1">ROUND(INDIRECT(ADDRESS(ROW()+(0), COLUMN()+(-2), 1))*INDIRECT(ADDRESS(ROW()+(0), COLUMN()+(-1), 1)), 2)</f>
        <v>9712.47</v>
      </c>
    </row>
    <row r="18" spans="1:8" ht="13.50" thickBot="1" customHeight="1">
      <c r="A18" s="15"/>
      <c r="B18" s="15"/>
      <c r="C18" s="15"/>
      <c r="D18" s="15"/>
      <c r="E18" s="15"/>
      <c r="F18" s="9" t="s">
        <v>32</v>
      </c>
      <c r="G18" s="9"/>
      <c r="H18" s="17">
        <f ca="1">ROUND(SUM(INDIRECT(ADDRESS(ROW()+(-1), COLUMN()+(0), 1)),INDIRECT(ADDRESS(ROW()+(-2), COLUMN()+(0), 1)),INDIRECT(ADDRESS(ROW()+(-3), COLUMN()+(0), 1))), 2)</f>
        <v>27298.5</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1)),INDIRECT(ADDRESS(ROW()+(-7), COLUMN()+(1), 1))), 2)</f>
        <v>118159</v>
      </c>
      <c r="H20" s="14">
        <f ca="1">ROUND(INDIRECT(ADDRESS(ROW()+(0), COLUMN()+(-2), 1))*INDIRECT(ADDRESS(ROW()+(0), COLUMN()+(-1), 1))/100, 2)</f>
        <v>2363.18</v>
      </c>
    </row>
    <row r="21" spans="1:8" ht="13.50" thickBot="1" customHeight="1">
      <c r="A21" s="21" t="s">
        <v>36</v>
      </c>
      <c r="B21" s="21"/>
      <c r="C21" s="22"/>
      <c r="D21" s="22"/>
      <c r="E21" s="23"/>
      <c r="F21" s="24" t="s">
        <v>37</v>
      </c>
      <c r="G21" s="25"/>
      <c r="H21" s="26">
        <f ca="1">ROUND(SUM(INDIRECT(ADDRESS(ROW()+(-1), COLUMN()+(0), 1)),INDIRECT(ADDRESS(ROW()+(-3), COLUMN()+(0), 1)),INDIRECT(ADDRESS(ROW()+(-8), COLUMN()+(0), 1))), 2)</f>
        <v>120522</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