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<sst xmlns="http://schemas.openxmlformats.org/spreadsheetml/2006/main" count="32" uniqueCount="32">
  <si>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</si>
  <si>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QDF032</t>
  </si>
  <si>
    <t xml:space="preserve">Ud</t>
  </si>
  <si>
    <t xml:space="preserve">Encuentro de cubierta plana no transitable, no ventilada con sumidero. Impermeabilización con láminas de PVC.</t>
  </si>
  <si>
    <r>
      <rPr>
        <sz val="8.25"/>
        <color rgb="FF000000"/>
        <rFont val="Arial"/>
        <family val="2"/>
      </rPr>
      <t xml:space="preserve">Encuentro de cubierta plana no transitable, no ventilada, ajardinada, tipo invertida, con lámina drenante con sumidero de PVC, de salida vertical, de 80 mm de diámetro, con paragravillas de polietileno, fijado con soldadura termoplástica a la lámina impermeabilizante de PVC. El precio no incluye la lámina impermeabilizante de PVC.</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</si>
  <si>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</si>
  <si>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</si>
  <si>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</si>
  <si>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</si>
  <si>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</si>
  <si>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</si>
  <si>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</si>
  <si>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mt15dan100Da</t>
  </si>
  <si>
    <t xml:space="preserve">Ud</t>
  </si>
  <si>
    <t xml:space="preserve">Sumidero de PVC, de salida vertical, de 80 mm de diámetro, con paragravillas de polietileno.</t>
  </si>
  <si>
    <t xml:space="preserve">Subtotal materiales:</t>
  </si>
  <si>
    <t xml:space="preserve">Mano de obra</t>
  </si>
  <si>
    <t xml:space="preserve">mo029</t>
  </si>
  <si>
    <t xml:space="preserve">h</t>
  </si>
  <si>
    <t xml:space="preserve">Oficial 1ª aplicador de láminas y mantos impermeabilizantes.</t>
  </si>
  <si>
    <t xml:space="preserve">mo067</t>
  </si>
  <si>
    <t xml:space="preserve">h</t>
  </si>
  <si>
    <t xml:space="preserve">Ayudante aplicador de láminas y mantos impermeabilizantes.</t>
  </si>
  <si>
    <t xml:space="preserve">mo008</t>
  </si>
  <si>
    <t xml:space="preserve">h</t>
  </si>
  <si>
    <t xml:space="preserve">Oficial 1ª plomero.</t>
  </si>
  <si>
    <t xml:space="preserve">Subtotal mano de obra:</t>
  </si>
  <si>
    <t xml:space="preserve">Herramienta menor</t>
  </si>
  <si>
    <t xml:space="preserve">%</t>
  </si>
  <si>
    <t xml:space="preserve">Herramienta menor</t>
  </si>
  <si>
    <t xml:space="preserve">Coste de mantenimiento decenal: $ 29.865,40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</si>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</sst>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7.14" customWidth="1"/>
    <col min="4" max="4" width="70.72"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2">
        <v>1</v>
      </c>
      <c r="F10" s="14">
        <v>74034.6</v>
      </c>
      <c r="G10" s="14">
        <f ca="1">ROUND(INDIRECT(ADDRESS(ROW()+(0), COLUMN()+(-2), 1))*INDIRECT(ADDRESS(ROW()+(0), COLUMN()+(-1), 1)), 2)</f>
        <v>74034.6</v>
      </c>
    </row>
    <row r="11" spans="1:7" ht="13.50" thickBot="1" customHeight="1">
      <c r="A11" s="15"/>
      <c r="B11" s="15"/>
      <c r="C11" s="15"/>
      <c r="D11" s="15"/>
      <c r="E11" s="9" t="s">
        <v>15</v>
      </c>
      <c r="F11" s="9"/>
      <c r="G11" s="17">
        <f ca="1">ROUND(SUM(INDIRECT(ADDRESS(ROW()+(-1), COLUMN()+(0), 1))), 2)</f>
        <v>74034.6</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0.124</v>
      </c>
      <c r="F13" s="13">
        <v>25476.9</v>
      </c>
      <c r="G13" s="13">
        <f ca="1">ROUND(INDIRECT(ADDRESS(ROW()+(0), COLUMN()+(-2), 1))*INDIRECT(ADDRESS(ROW()+(0), COLUMN()+(-1), 1)), 2)</f>
        <v>3159.14</v>
      </c>
    </row>
    <row r="14" spans="1:7" ht="13.50" thickBot="1" customHeight="1">
      <c r="A14" s="1" t="s">
        <v>20</v>
      </c>
      <c r="B14" s="1"/>
      <c r="C14" s="10" t="s">
        <v>21</v>
      </c>
      <c r="D14" s="1" t="s">
        <v>22</v>
      </c>
      <c r="E14" s="11">
        <v>0.124</v>
      </c>
      <c r="F14" s="13">
        <v>19044.7</v>
      </c>
      <c r="G14" s="13">
        <f ca="1">ROUND(INDIRECT(ADDRESS(ROW()+(0), COLUMN()+(-2), 1))*INDIRECT(ADDRESS(ROW()+(0), COLUMN()+(-1), 1)), 2)</f>
        <v>2361.54</v>
      </c>
    </row>
    <row r="15" spans="1:7" ht="13.50" thickBot="1" customHeight="1">
      <c r="A15" s="1" t="s">
        <v>23</v>
      </c>
      <c r="B15" s="1"/>
      <c r="C15" s="10" t="s">
        <v>24</v>
      </c>
      <c r="D15" s="1" t="s">
        <v>25</v>
      </c>
      <c r="E15" s="12">
        <v>0.371</v>
      </c>
      <c r="F15" s="14">
        <v>26179.2</v>
      </c>
      <c r="G15" s="14">
        <f ca="1">ROUND(INDIRECT(ADDRESS(ROW()+(0), COLUMN()+(-2), 1))*INDIRECT(ADDRESS(ROW()+(0), COLUMN()+(-1), 1)), 2)</f>
        <v>9712.47</v>
      </c>
    </row>
    <row r="16" spans="1:7" ht="13.50" thickBot="1" customHeight="1">
      <c r="A16" s="15"/>
      <c r="B16" s="15"/>
      <c r="C16" s="15"/>
      <c r="D16" s="15"/>
      <c r="E16" s="9" t="s">
        <v>26</v>
      </c>
      <c r="F16" s="9"/>
      <c r="G16" s="17">
        <f ca="1">ROUND(SUM(INDIRECT(ADDRESS(ROW()+(-1), COLUMN()+(0), 1)),INDIRECT(ADDRESS(ROW()+(-2), COLUMN()+(0), 1)),INDIRECT(ADDRESS(ROW()+(-3), COLUMN()+(0), 1))), 2)</f>
        <v>15233.2</v>
      </c>
    </row>
    <row r="17" spans="1:7" ht="13.50" thickBot="1" customHeight="1">
      <c r="A17" s="15">
        <v>3</v>
      </c>
      <c r="B17" s="15"/>
      <c r="C17" s="15"/>
      <c r="D17" s="18" t="s">
        <v>27</v>
      </c>
      <c r="E17" s="18"/>
      <c r="F17" s="15"/>
      <c r="G17" s="15"/>
    </row>
    <row r="18" spans="1:7" ht="13.50" thickBot="1" customHeight="1">
      <c r="A18" s="19"/>
      <c r="B18" s="19"/>
      <c r="C18" s="20" t="s">
        <v>28</v>
      </c>
      <c r="D18" s="19" t="s">
        <v>29</v>
      </c>
      <c r="E18" s="12">
        <v>2</v>
      </c>
      <c r="F18" s="14">
        <f ca="1">ROUND(SUM(INDIRECT(ADDRESS(ROW()+(-2), COLUMN()+(1), 1)),INDIRECT(ADDRESS(ROW()+(-7), COLUMN()+(1), 1))), 2)</f>
        <v>89267.7</v>
      </c>
      <c r="G18" s="14">
        <f ca="1">ROUND(INDIRECT(ADDRESS(ROW()+(0), COLUMN()+(-2), 1))*INDIRECT(ADDRESS(ROW()+(0), COLUMN()+(-1), 1))/100, 2)</f>
        <v>1785.35</v>
      </c>
    </row>
    <row r="19" spans="1:7" ht="13.50" thickBot="1" customHeight="1">
      <c r="A19" s="21" t="s">
        <v>30</v>
      </c>
      <c r="B19" s="21"/>
      <c r="C19" s="22"/>
      <c r="D19" s="23"/>
      <c r="E19" s="24" t="s">
        <v>31</v>
      </c>
      <c r="F19" s="25"/>
      <c r="G19" s="26">
        <f ca="1">ROUND(SUM(INDIRECT(ADDRESS(ROW()+(-1), COLUMN()+(0), 1)),INDIRECT(ADDRESS(ROW()+(-3), COLUMN()+(0), 1)),INDIRECT(ADDRESS(ROW()+(-8), COLUMN()+(0), 1))), 2)</f>
        <v>91053.1</v>
      </c>
    </row>
  </sheetData>
  <mergeCells count="21">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