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<sst xmlns="http://schemas.openxmlformats.org/spreadsheetml/2006/main" count="32" uniqueCount="32">
  <si>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</si>
  <si>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QDF032</t>
  </si>
  <si>
    <t xml:space="preserve">Ud</t>
  </si>
  <si>
    <t xml:space="preserve">Encuentro de cubierta plana no transitable, no ventilada con sumidero. Impermeabilización con láminas de PVC.</t>
  </si>
  <si>
    <r>
      <rPr>
        <sz val="8.25"/>
        <color rgb="FF000000"/>
        <rFont val="Arial"/>
        <family val="2"/>
      </rPr>
      <t xml:space="preserve">Encuentro de cubierta plana no transitable, no ventilada, ajardinada, tipo invertida, con módulo drenante con sumidero de salida horizontal, de PVC, de 65x100x425 mm, con curva para bajante de 80 mm de diámetro,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</si>
  <si>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</si>
  <si>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</si>
  <si>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</si>
  <si>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</si>
  <si>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</si>
  <si>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</si>
  <si>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</si>
  <si>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mt15dan110i</t>
  </si>
  <si>
    <t xml:space="preserve">Ud</t>
  </si>
  <si>
    <t xml:space="preserve">Sumidero de salida horizontal, de PVC, de 65x100x425 mm, con curva para bajante de 80 mm de diámetro.</t>
  </si>
  <si>
    <t xml:space="preserve">Subtotal materiales:</t>
  </si>
  <si>
    <t xml:space="preserve">Mano de obra</t>
  </si>
  <si>
    <t xml:space="preserve">mo029</t>
  </si>
  <si>
    <t xml:space="preserve">h</t>
  </si>
  <si>
    <t xml:space="preserve">Oficial 1ª aplicador de láminas y mantos impermeabilizantes.</t>
  </si>
  <si>
    <t xml:space="preserve">mo067</t>
  </si>
  <si>
    <t xml:space="preserve">h</t>
  </si>
  <si>
    <t xml:space="preserve">Ayudante aplicador de láminas y mantos impermeabilizantes.</t>
  </si>
  <si>
    <t xml:space="preserve">mo008</t>
  </si>
  <si>
    <t xml:space="preserve">h</t>
  </si>
  <si>
    <t xml:space="preserve">Oficial 1ª plomero.</t>
  </si>
  <si>
    <t xml:space="preserve">Subtotal mano de obra:</t>
  </si>
  <si>
    <t xml:space="preserve">Herramienta menor</t>
  </si>
  <si>
    <t xml:space="preserve">%</t>
  </si>
  <si>
    <t xml:space="preserve">Herramienta menor</t>
  </si>
  <si>
    <t xml:space="preserve">Coste de mantenimiento decenal: $ 50.277,56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</si>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</sst>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38" customWidth="1"/>
    <col min="4" max="4" width="5.27" customWidth="1"/>
    <col min="5" max="5" width="71.57"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135047</v>
      </c>
      <c r="H10" s="14">
        <f ca="1">ROUND(INDIRECT(ADDRESS(ROW()+(0), COLUMN()+(-2), 1))*INDIRECT(ADDRESS(ROW()+(0), COLUMN()+(-1), 1)), 2)</f>
        <v>135047</v>
      </c>
    </row>
    <row r="11" spans="1:8" ht="13.50" thickBot="1" customHeight="1">
      <c r="A11" s="15"/>
      <c r="B11" s="15"/>
      <c r="C11" s="15"/>
      <c r="D11" s="15"/>
      <c r="E11" s="15"/>
      <c r="F11" s="9" t="s">
        <v>15</v>
      </c>
      <c r="G11" s="9"/>
      <c r="H11" s="17">
        <f ca="1">ROUND(SUM(INDIRECT(ADDRESS(ROW()+(-1), COLUMN()+(0), 1))), 2)</f>
        <v>135047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0.124</v>
      </c>
      <c r="G13" s="13">
        <v>25476.9</v>
      </c>
      <c r="H13" s="13">
        <f ca="1">ROUND(INDIRECT(ADDRESS(ROW()+(0), COLUMN()+(-2), 1))*INDIRECT(ADDRESS(ROW()+(0), COLUMN()+(-1), 1)), 2)</f>
        <v>3159.14</v>
      </c>
    </row>
    <row r="14" spans="1:8" ht="13.50" thickBot="1" customHeight="1">
      <c r="A14" s="1" t="s">
        <v>20</v>
      </c>
      <c r="B14" s="1"/>
      <c r="C14" s="10" t="s">
        <v>21</v>
      </c>
      <c r="D14" s="10"/>
      <c r="E14" s="1" t="s">
        <v>22</v>
      </c>
      <c r="F14" s="11">
        <v>0.124</v>
      </c>
      <c r="G14" s="13">
        <v>19044.7</v>
      </c>
      <c r="H14" s="13">
        <f ca="1">ROUND(INDIRECT(ADDRESS(ROW()+(0), COLUMN()+(-2), 1))*INDIRECT(ADDRESS(ROW()+(0), COLUMN()+(-1), 1)), 2)</f>
        <v>2361.54</v>
      </c>
    </row>
    <row r="15" spans="1:8" ht="13.50" thickBot="1" customHeight="1">
      <c r="A15" s="1" t="s">
        <v>23</v>
      </c>
      <c r="B15" s="1"/>
      <c r="C15" s="10" t="s">
        <v>24</v>
      </c>
      <c r="D15" s="10"/>
      <c r="E15" s="1" t="s">
        <v>25</v>
      </c>
      <c r="F15" s="12">
        <v>0.371</v>
      </c>
      <c r="G15" s="14">
        <v>26179.2</v>
      </c>
      <c r="H15" s="14">
        <f ca="1">ROUND(INDIRECT(ADDRESS(ROW()+(0), COLUMN()+(-2), 1))*INDIRECT(ADDRESS(ROW()+(0), COLUMN()+(-1), 1)), 2)</f>
        <v>9712.47</v>
      </c>
    </row>
    <row r="16" spans="1:8" ht="13.50" thickBot="1" customHeight="1">
      <c r="A16" s="15"/>
      <c r="B16" s="15"/>
      <c r="C16" s="15"/>
      <c r="D16" s="15"/>
      <c r="E16" s="15"/>
      <c r="F16" s="9" t="s">
        <v>26</v>
      </c>
      <c r="G16" s="9"/>
      <c r="H16" s="17">
        <f ca="1">ROUND(SUM(INDIRECT(ADDRESS(ROW()+(-1), COLUMN()+(0), 1)),INDIRECT(ADDRESS(ROW()+(-2), COLUMN()+(0), 1)),INDIRECT(ADDRESS(ROW()+(-3), COLUMN()+(0), 1))), 2)</f>
        <v>15233.2</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150280</v>
      </c>
      <c r="H18" s="14">
        <f ca="1">ROUND(INDIRECT(ADDRESS(ROW()+(0), COLUMN()+(-2), 1))*INDIRECT(ADDRESS(ROW()+(0), COLUMN()+(-1), 1))/100, 2)</f>
        <v>3005.59</v>
      </c>
    </row>
    <row r="19" spans="1:8" ht="13.50" thickBot="1" customHeight="1">
      <c r="A19" s="21" t="s">
        <v>30</v>
      </c>
      <c r="B19" s="21"/>
      <c r="C19" s="22"/>
      <c r="D19" s="22"/>
      <c r="E19" s="23"/>
      <c r="F19" s="24" t="s">
        <v>31</v>
      </c>
      <c r="G19" s="25"/>
      <c r="H19" s="26">
        <f ca="1">ROUND(SUM(INDIRECT(ADDRESS(ROW()+(-1), COLUMN()+(0), 1)),INDIRECT(ADDRESS(ROW()+(-3), COLUMN()+(0), 1)),INDIRECT(ADDRESS(ROW()+(-8), COLUMN()+(0), 1))), 2)</f>
        <v>153285</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