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<sst xmlns="http://schemas.openxmlformats.org/spreadsheetml/2006/main" count="61" uniqueCount="61">
  <si>
    <t xml:space="preserve"/>
  </si>
  <si>
    <t xml:space="preserve">QRA010</t>
  </si>
  <si>
    <t xml:space="preserve">m</t>
  </si>
  <si>
    <t xml:space="preserve">Alero decorativo.</t>
  </si>
  <si>
    <r>
      <rPr>
        <sz val="8.25"/>
        <color rgb="FF000000"/>
        <rFont val="Arial"/>
        <family val="2"/>
      </rPr>
      <t xml:space="preserve">Alero decorativo en tejado, formado por canecillos de madera de 80x10x15 cm, recibidos con mortero de cemento, confeccionado en obra, dosificación 1:6 con una separación de 50 cm, tableros cerámicos huecos machihembrados de 50x20x3 cm y capa de compresión de 3 cm de espesor con el mismo mortero, y aplicación manual de dos manos de barniz sintético para exterior, a poro cerrado, incoloro, acabado satinado, a base de resinas alcídicas sobre la madera, previa aplicación de una mano de imprimación selladora para interior y exterior, formulada con resinas alcídicas y pigmentos seleccionados. El precio no incluye el emboquillado de las tejas del alero.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</si>
  <si>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</si>
  <si>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</si>
  <si>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</si>
  <si>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</si>
  <si>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</si>
  <si>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</si>
  <si>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</si>
  <si>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mt13anm010</t>
  </si>
  <si>
    <t xml:space="preserve">Ud</t>
  </si>
  <si>
    <t xml:space="preserve">Canecillo de madera, 80x10x15 cm.</t>
  </si>
  <si>
    <t xml:space="preserve">mt04lvg020a</t>
  </si>
  <si>
    <t xml:space="preserve">Ud</t>
  </si>
  <si>
    <t xml:space="preserve">Tablero cerámico hueco machihembrado, para revestir, 50x20x3 cm, con las testas rectas.</t>
  </si>
  <si>
    <t xml:space="preserve">mt07emr111a</t>
  </si>
  <si>
    <t xml:space="preserve">Ud</t>
  </si>
  <si>
    <t xml:space="preserve">Clavo, de 4 mm de diámetro y 40 mm de longitud, de acero galvanizado de alta adherencia.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</si>
  <si>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</si>
  <si>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</si>
  <si>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</si>
  <si>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</si>
  <si>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</si>
  <si>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</si>
  <si>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mt08cem000d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</si>
  <si>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</si>
  <si>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</si>
  <si>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</si>
  <si>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</si>
  <si>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</si>
  <si>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mt27plj010a</t>
  </si>
  <si>
    <t xml:space="preserve">l</t>
  </si>
  <si>
    <t xml:space="preserve">Imprimación selladora para interior y exterior, formulada con resinas alcídicas y pigmentos seleccionados, color blanco, para aplicar con brocha, rodillo o pistola, con un contenido de sustancias orgánicas volátiles (VOC) &lt; 350 g/l, para aplicar con brocha, rodillo o pistola.</t>
  </si>
  <si>
    <t xml:space="preserve">mt27bsj010a</t>
  </si>
  <si>
    <t xml:space="preserve">l</t>
  </si>
  <si>
    <t xml:space="preserve">Barniz sintético para exterior, a poro cerrado, incoloro, acabado satinado, a base de resinas alcídicas, con resistencia a los rayos UV, para aplicar con brocha, rodillo o pistola.</t>
  </si>
  <si>
    <t xml:space="preserve">Subtotal materiales:</t>
  </si>
  <si>
    <t xml:space="preserve">Equipo</t>
  </si>
  <si>
    <t xml:space="preserve">mq06hor010</t>
  </si>
  <si>
    <t xml:space="preserve">h</t>
  </si>
  <si>
    <t xml:space="preserve">Concretera eléctrica con una capacidad de amasado de 160 l.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</si>
  <si>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</si>
  <si>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</si>
  <si>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</si>
  <si>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</si>
  <si>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</si>
  <si>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mo077</t>
  </si>
  <si>
    <t xml:space="preserve">h</t>
  </si>
  <si>
    <t xml:space="preserve">Ayudante de obra blanca.</t>
  </si>
  <si>
    <t xml:space="preserve">mo038</t>
  </si>
  <si>
    <t xml:space="preserve">h</t>
  </si>
  <si>
    <t xml:space="preserve">Maestro pintor.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</si>
  <si>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</si>
  <si>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</si>
  <si>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</si>
  <si>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</si>
  <si>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$ 38.381,84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</si>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</sst>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19" customWidth="1"/>
    <col min="4" max="4" width="6.46" customWidth="1"/>
    <col min="5" max="5" width="69.53" customWidth="1"/>
    <col min="6" max="6" width="11.73" customWidth="1"/>
    <col min="7" max="7" width="14.2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2.15</v>
      </c>
      <c r="G10" s="12">
        <v>27817.4</v>
      </c>
      <c r="H10" s="12">
        <f ca="1">ROUND(INDIRECT(ADDRESS(ROW()+(0), COLUMN()+(-2), 1))*INDIRECT(ADDRESS(ROW()+(0), COLUMN()+(-1), 1)), 2)</f>
        <v>59807.5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4</v>
      </c>
      <c r="G11" s="12">
        <v>1510.69</v>
      </c>
      <c r="H11" s="12">
        <f ca="1">ROUND(INDIRECT(ADDRESS(ROW()+(0), COLUMN()+(-2), 1))*INDIRECT(ADDRESS(ROW()+(0), COLUMN()+(-1), 1)), 2)</f>
        <v>6042.76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</v>
      </c>
      <c r="G12" s="12">
        <v>177.77</v>
      </c>
      <c r="H12" s="12">
        <f ca="1">ROUND(INDIRECT(ADDRESS(ROW()+(0), COLUMN()+(-2), 1))*INDIRECT(ADDRESS(ROW()+(0), COLUMN()+(-1), 1)), 2)</f>
        <v>355.54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0.01</v>
      </c>
      <c r="G13" s="12">
        <v>3289.66</v>
      </c>
      <c r="H13" s="12">
        <f ca="1">ROUND(INDIRECT(ADDRESS(ROW()+(0), COLUMN()+(-2), 1))*INDIRECT(ADDRESS(ROW()+(0), COLUMN()+(-1), 1)), 2)</f>
        <v>32.9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0.074</v>
      </c>
      <c r="G14" s="12">
        <v>45246.8</v>
      </c>
      <c r="H14" s="12">
        <f ca="1">ROUND(INDIRECT(ADDRESS(ROW()+(0), COLUMN()+(-2), 1))*INDIRECT(ADDRESS(ROW()+(0), COLUMN()+(-1), 1)), 2)</f>
        <v>3348.26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22.5</v>
      </c>
      <c r="G15" s="12">
        <v>484.68</v>
      </c>
      <c r="H15" s="12">
        <f ca="1">ROUND(INDIRECT(ADDRESS(ROW()+(0), COLUMN()+(-2), 1))*INDIRECT(ADDRESS(ROW()+(0), COLUMN()+(-1), 1)), 2)</f>
        <v>10905.3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0.45</v>
      </c>
      <c r="G16" s="12">
        <v>2631.73</v>
      </c>
      <c r="H16" s="12">
        <f ca="1">ROUND(INDIRECT(ADDRESS(ROW()+(0), COLUMN()+(-2), 1))*INDIRECT(ADDRESS(ROW()+(0), COLUMN()+(-1), 1)), 2)</f>
        <v>1184.28</v>
      </c>
    </row>
    <row r="17" spans="1:8" ht="45.0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0.19</v>
      </c>
      <c r="G17" s="12">
        <v>42567</v>
      </c>
      <c r="H17" s="12">
        <f ca="1">ROUND(INDIRECT(ADDRESS(ROW()+(0), COLUMN()+(-2), 1))*INDIRECT(ADDRESS(ROW()+(0), COLUMN()+(-1), 1)), 2)</f>
        <v>8087.73</v>
      </c>
    </row>
    <row r="18" spans="1:8" ht="34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3">
        <v>0.09</v>
      </c>
      <c r="G18" s="14">
        <v>40491.2</v>
      </c>
      <c r="H18" s="14">
        <f ca="1">ROUND(INDIRECT(ADDRESS(ROW()+(0), COLUMN()+(-2), 1))*INDIRECT(ADDRESS(ROW()+(0), COLUMN()+(-1), 1)), 2)</f>
        <v>3644.21</v>
      </c>
    </row>
    <row r="19" spans="1:8" ht="13.50" thickBot="1" customHeight="1">
      <c r="A19" s="15"/>
      <c r="B19" s="15"/>
      <c r="C19" s="15"/>
      <c r="D19" s="15"/>
      <c r="E19" s="15"/>
      <c r="F19" s="9" t="s">
        <v>39</v>
      </c>
      <c r="G19" s="9"/>
      <c r="H1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93408.4</v>
      </c>
    </row>
    <row r="20" spans="1:8" ht="13.50" thickBot="1" customHeight="1">
      <c r="A20" s="15">
        <v>2</v>
      </c>
      <c r="B20" s="15"/>
      <c r="C20" s="15"/>
      <c r="D20" s="15"/>
      <c r="E20" s="18" t="s">
        <v>40</v>
      </c>
      <c r="F20" s="18"/>
      <c r="G20" s="15"/>
      <c r="H20" s="15"/>
    </row>
    <row r="21" spans="1:8" ht="13.50" thickBot="1" customHeight="1">
      <c r="A21" s="1" t="s">
        <v>41</v>
      </c>
      <c r="B21" s="1"/>
      <c r="C21" s="10" t="s">
        <v>42</v>
      </c>
      <c r="D21" s="10"/>
      <c r="E21" s="1" t="s">
        <v>43</v>
      </c>
      <c r="F21" s="13">
        <v>0.046</v>
      </c>
      <c r="G21" s="14">
        <v>8779.49</v>
      </c>
      <c r="H21" s="14">
        <f ca="1">ROUND(INDIRECT(ADDRESS(ROW()+(0), COLUMN()+(-2), 1))*INDIRECT(ADDRESS(ROW()+(0), COLUMN()+(-1), 1)), 2)</f>
        <v>403.86</v>
      </c>
    </row>
    <row r="22" spans="1:8" ht="13.50" thickBot="1" customHeight="1">
      <c r="A22" s="15"/>
      <c r="B22" s="15"/>
      <c r="C22" s="15"/>
      <c r="D22" s="15"/>
      <c r="E22" s="15"/>
      <c r="F22" s="9" t="s">
        <v>44</v>
      </c>
      <c r="G22" s="9"/>
      <c r="H22" s="17">
        <f ca="1">ROUND(SUM(INDIRECT(ADDRESS(ROW()+(-1), COLUMN()+(0), 1))), 2)</f>
        <v>403.86</v>
      </c>
    </row>
    <row r="23" spans="1:8" ht="13.50" thickBot="1" customHeight="1">
      <c r="A23" s="15">
        <v>3</v>
      </c>
      <c r="B23" s="15"/>
      <c r="C23" s="15"/>
      <c r="D23" s="15"/>
      <c r="E23" s="18" t="s">
        <v>45</v>
      </c>
      <c r="F23" s="18"/>
      <c r="G23" s="15"/>
      <c r="H23" s="15"/>
    </row>
    <row r="24" spans="1:8" ht="13.50" thickBot="1" customHeight="1">
      <c r="A24" s="1" t="s">
        <v>46</v>
      </c>
      <c r="B24" s="1"/>
      <c r="C24" s="10" t="s">
        <v>47</v>
      </c>
      <c r="D24" s="10"/>
      <c r="E24" s="1" t="s">
        <v>48</v>
      </c>
      <c r="F24" s="11">
        <v>0.825</v>
      </c>
      <c r="G24" s="12">
        <v>26625.3</v>
      </c>
      <c r="H24" s="12">
        <f ca="1">ROUND(INDIRECT(ADDRESS(ROW()+(0), COLUMN()+(-2), 1))*INDIRECT(ADDRESS(ROW()+(0), COLUMN()+(-1), 1)), 2)</f>
        <v>21965.8</v>
      </c>
    </row>
    <row r="25" spans="1:8" ht="13.50" thickBot="1" customHeight="1">
      <c r="A25" s="1" t="s">
        <v>49</v>
      </c>
      <c r="B25" s="1"/>
      <c r="C25" s="10" t="s">
        <v>50</v>
      </c>
      <c r="D25" s="10"/>
      <c r="E25" s="1" t="s">
        <v>51</v>
      </c>
      <c r="F25" s="11">
        <v>1.32</v>
      </c>
      <c r="G25" s="12">
        <v>19903</v>
      </c>
      <c r="H25" s="12">
        <f ca="1">ROUND(INDIRECT(ADDRESS(ROW()+(0), COLUMN()+(-2), 1))*INDIRECT(ADDRESS(ROW()+(0), COLUMN()+(-1), 1)), 2)</f>
        <v>26272</v>
      </c>
    </row>
    <row r="26" spans="1:8" ht="13.50" thickBot="1" customHeight="1">
      <c r="A26" s="1" t="s">
        <v>52</v>
      </c>
      <c r="B26" s="1"/>
      <c r="C26" s="10" t="s">
        <v>53</v>
      </c>
      <c r="D26" s="10"/>
      <c r="E26" s="1" t="s">
        <v>54</v>
      </c>
      <c r="F26" s="13">
        <v>0.318</v>
      </c>
      <c r="G26" s="14">
        <v>26625.3</v>
      </c>
      <c r="H26" s="14">
        <f ca="1">ROUND(INDIRECT(ADDRESS(ROW()+(0), COLUMN()+(-2), 1))*INDIRECT(ADDRESS(ROW()+(0), COLUMN()+(-1), 1)), 2)</f>
        <v>8466.83</v>
      </c>
    </row>
    <row r="27" spans="1:8" ht="13.50" thickBot="1" customHeight="1">
      <c r="A27" s="15"/>
      <c r="B27" s="15"/>
      <c r="C27" s="15"/>
      <c r="D27" s="15"/>
      <c r="E27" s="15"/>
      <c r="F27" s="9" t="s">
        <v>55</v>
      </c>
      <c r="G27" s="9"/>
      <c r="H27" s="17">
        <f ca="1">ROUND(SUM(INDIRECT(ADDRESS(ROW()+(-1), COLUMN()+(0), 1)),INDIRECT(ADDRESS(ROW()+(-2), COLUMN()+(0), 1)),INDIRECT(ADDRESS(ROW()+(-3), COLUMN()+(0), 1))), 2)</f>
        <v>56704.7</v>
      </c>
    </row>
    <row r="28" spans="1:8" ht="13.50" thickBot="1" customHeight="1">
      <c r="A28" s="15">
        <v>4</v>
      </c>
      <c r="B28" s="15"/>
      <c r="C28" s="15"/>
      <c r="D28" s="15"/>
      <c r="E28" s="18" t="s">
        <v>56</v>
      </c>
      <c r="F28" s="18"/>
      <c r="G28" s="15"/>
      <c r="H28" s="15"/>
    </row>
    <row r="29" spans="1:8" ht="13.50" thickBot="1" customHeight="1">
      <c r="A29" s="19"/>
      <c r="B29" s="19"/>
      <c r="C29" s="20" t="s">
        <v>57</v>
      </c>
      <c r="D29" s="20"/>
      <c r="E29" s="19" t="s">
        <v>58</v>
      </c>
      <c r="F29" s="13">
        <v>2</v>
      </c>
      <c r="G29" s="14">
        <f ca="1">ROUND(SUM(INDIRECT(ADDRESS(ROW()+(-2), COLUMN()+(1), 1)),INDIRECT(ADDRESS(ROW()+(-7), COLUMN()+(1), 1)),INDIRECT(ADDRESS(ROW()+(-10), COLUMN()+(1), 1))), 2)</f>
        <v>150517</v>
      </c>
      <c r="H29" s="14">
        <f ca="1">ROUND(INDIRECT(ADDRESS(ROW()+(0), COLUMN()+(-2), 1))*INDIRECT(ADDRESS(ROW()+(0), COLUMN()+(-1), 1))/100, 2)</f>
        <v>3010.34</v>
      </c>
    </row>
    <row r="30" spans="1:8" ht="13.50" thickBot="1" customHeight="1">
      <c r="A30" s="21" t="s">
        <v>59</v>
      </c>
      <c r="B30" s="21"/>
      <c r="C30" s="22"/>
      <c r="D30" s="22"/>
      <c r="E30" s="23"/>
      <c r="F30" s="24" t="s">
        <v>60</v>
      </c>
      <c r="G30" s="25"/>
      <c r="H30" s="26">
        <f ca="1">ROUND(SUM(INDIRECT(ADDRESS(ROW()+(-1), COLUMN()+(0), 1)),INDIRECT(ADDRESS(ROW()+(-3), COLUMN()+(0), 1)),INDIRECT(ADDRESS(ROW()+(-8), COLUMN()+(0), 1)),INDIRECT(ADDRESS(ROW()+(-11), COLUMN()+(0), 1))), 2)</f>
        <v>153527</v>
      </c>
    </row>
  </sheetData>
  <mergeCells count="5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B25"/>
    <mergeCell ref="C25:D25"/>
    <mergeCell ref="A26:B26"/>
    <mergeCell ref="C26:D26"/>
    <mergeCell ref="A27:B27"/>
    <mergeCell ref="C27:D27"/>
    <mergeCell ref="F27:G27"/>
    <mergeCell ref="A28:B28"/>
    <mergeCell ref="C28:D28"/>
    <mergeCell ref="E28:F28"/>
    <mergeCell ref="A29:B29"/>
    <mergeCell ref="C29:D29"/>
    <mergeCell ref="A30:E30"/>
    <mergeCell ref="F30:G30"/>
  </mergeCells>
  <pageMargins left="0.147638" right="0.147638" top="0.206693" bottom="0.206693" header="0.0" footer="0.0"/>
  <pageSetup paperSize="9" orientation="portrait"/>
  <rowBreaks count="0" manualBreakCount="0">
    </rowBreaks>
</worksheet>
</file>