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<sst xmlns="http://schemas.openxmlformats.org/spreadsheetml/2006/main" count="35" uniqueCount="35">
  <si>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</si>
  <si>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QUP010</t>
  </si>
  <si>
    <t xml:space="preserve">m²</t>
  </si>
  <si>
    <t xml:space="preserve">Cobertura de placas de policarbonato.</t>
  </si>
  <si>
    <r>
      <rPr>
        <sz val="8.25"/>
        <color rgb="FF000000"/>
        <rFont val="Arial"/>
        <family val="2"/>
      </rPr>
      <t xml:space="preserve">Cobertura de placas translúcidas trapezoidales de policarbonato, color marfil RAL 1015, de 10 mm de espesor, colocadas con un solape de la placa superior de 200 mm y un solape lateral de un trapecio y fijadas mecánicamente sobre entramado ligero metálico o de madera, en cubierta inclinada, con una pendiente mayor del 10%. Incluso accesorios de fijación de las placas y silicona neutra oxímica, para el sellado de solapes. El precio no incluye la superficie soporte ni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</si>
  <si>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</si>
  <si>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</si>
  <si>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</si>
  <si>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</si>
  <si>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Valor</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</si>
  <si>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Valor</t>
    </r>
    <r>
      <rPr>
        <b/>
        <sz val="8.25"/>
        <color rgb="FF000000"/>
        <rFont val="Arial"/>
        <family val="2"/>
      </rPr>
      <t xml:space="preserve">
</t>
    </r>
    <r>
      <rPr>
        <b/>
        <sz val="8.25"/>
        <color rgb="FF000000"/>
        <rFont val="Arial"/>
        <family val="2"/>
      </rPr>
      <t xml:space="preserve">parcial</t>
    </r>
  </si>
  <si>
    <t xml:space="preserve">Materiales</t>
  </si>
  <si>
    <t xml:space="preserve">mt13lpo130i</t>
  </si>
  <si>
    <t xml:space="preserve">m²</t>
  </si>
  <si>
    <t xml:space="preserve">Placa translúcida trapezoidal de policarbonato, color marfil RAL 1015, de 10 mm de espesor.</t>
  </si>
  <si>
    <t xml:space="preserve">mt13lpo140c</t>
  </si>
  <si>
    <t xml:space="preserve">Ud</t>
  </si>
  <si>
    <t xml:space="preserve">Kit de accesorios de fijación, para placas de poliéster, en cubiertas inclinadas, formado por piezas de polipropileno para apoyo de placa trapezoidal, con el mismo perfil de la greca, piezas de acero inoxidable con arandela de EPDM para colocar sobre la parte superior de la placa y asegurar la estanqueidad de la fijación y tornillos autorroscantes.</t>
  </si>
  <si>
    <t xml:space="preserve">mt22www050a</t>
  </si>
  <si>
    <t xml:space="preserve">Ud</t>
  </si>
  <si>
    <t xml:space="preserve">Cartucho de 300 ml de silicona neutra oxímica, de elasticidad permanente y curado rápido, color blanco, rango de temperatura de trabajo de -60 a 150°C, con resistencia a los rayos UV, dureza Shore A aproximada de 22, según ISO 868 y elongación a rotura &gt;= 800%, según ISO 8339.</t>
  </si>
  <si>
    <t xml:space="preserve">Subtotal materiales:</t>
  </si>
  <si>
    <t xml:space="preserve">Mano de obra</t>
  </si>
  <si>
    <t xml:space="preserve">mo051</t>
  </si>
  <si>
    <t xml:space="preserve">h</t>
  </si>
  <si>
    <t xml:space="preserve">Oficial 1ª pailero.</t>
  </si>
  <si>
    <t xml:space="preserve">mo098</t>
  </si>
  <si>
    <t xml:space="preserve">h</t>
  </si>
  <si>
    <t xml:space="preserve">Ayudante pailero.</t>
  </si>
  <si>
    <t xml:space="preserve">Subtotal mano de obra:</t>
  </si>
  <si>
    <t xml:space="preserve">Herramienta menor</t>
  </si>
  <si>
    <t xml:space="preserve">%</t>
  </si>
  <si>
    <t xml:space="preserve">Herramienta menor</t>
  </si>
  <si>
    <t xml:space="preserve">Coste de mantenimiento decenal: $ 16.980,83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</si>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</sst>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65" customWidth="1"/>
    <col min="4" max="4" width="69.87" customWidth="1"/>
    <col min="5" max="5" width="10.03" customWidth="1"/>
    <col min="6" max="6" width="13.94" customWidth="1"/>
    <col min="7" max="7" width="12.58"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24.00" thickBot="1" customHeight="1">
      <c r="A10" s="1" t="s">
        <v>12</v>
      </c>
      <c r="B10" s="1"/>
      <c r="C10" s="10" t="s">
        <v>13</v>
      </c>
      <c r="D10" s="1" t="s">
        <v>14</v>
      </c>
      <c r="E10" s="11">
        <v>1.07</v>
      </c>
      <c r="F10" s="12">
        <v>39075.1</v>
      </c>
      <c r="G10" s="12">
        <f ca="1">ROUND(INDIRECT(ADDRESS(ROW()+(0), COLUMN()+(-2), 1))*INDIRECT(ADDRESS(ROW()+(0), COLUMN()+(-1), 1)), 2)</f>
        <v>41810.3</v>
      </c>
    </row>
    <row r="11" spans="1:7" ht="55.50" thickBot="1" customHeight="1">
      <c r="A11" s="1" t="s">
        <v>15</v>
      </c>
      <c r="B11" s="1"/>
      <c r="C11" s="10" t="s">
        <v>16</v>
      </c>
      <c r="D11" s="1" t="s">
        <v>17</v>
      </c>
      <c r="E11" s="11">
        <v>0.2</v>
      </c>
      <c r="F11" s="12">
        <v>154731</v>
      </c>
      <c r="G11" s="12">
        <f ca="1">ROUND(INDIRECT(ADDRESS(ROW()+(0), COLUMN()+(-2), 1))*INDIRECT(ADDRESS(ROW()+(0), COLUMN()+(-1), 1)), 2)</f>
        <v>30946.1</v>
      </c>
    </row>
    <row r="12" spans="1:7" ht="45.00" thickBot="1" customHeight="1">
      <c r="A12" s="1" t="s">
        <v>18</v>
      </c>
      <c r="B12" s="1"/>
      <c r="C12" s="10" t="s">
        <v>19</v>
      </c>
      <c r="D12" s="1" t="s">
        <v>20</v>
      </c>
      <c r="E12" s="13">
        <v>0.2</v>
      </c>
      <c r="F12" s="14">
        <v>16107.5</v>
      </c>
      <c r="G12" s="14">
        <f ca="1">ROUND(INDIRECT(ADDRESS(ROW()+(0), COLUMN()+(-2), 1))*INDIRECT(ADDRESS(ROW()+(0), COLUMN()+(-1), 1)), 2)</f>
        <v>3221.49</v>
      </c>
    </row>
    <row r="13" spans="1:7" ht="13.50" thickBot="1" customHeight="1">
      <c r="A13" s="15"/>
      <c r="B13" s="15"/>
      <c r="C13" s="15"/>
      <c r="D13" s="15"/>
      <c r="E13" s="9" t="s">
        <v>21</v>
      </c>
      <c r="F13" s="9"/>
      <c r="G13" s="17">
        <f ca="1">ROUND(SUM(INDIRECT(ADDRESS(ROW()+(-1), COLUMN()+(0), 1)),INDIRECT(ADDRESS(ROW()+(-2), COLUMN()+(0), 1)),INDIRECT(ADDRESS(ROW()+(-3), COLUMN()+(0), 1))), 2)</f>
        <v>75977.9</v>
      </c>
    </row>
    <row r="14" spans="1:7" ht="13.50" thickBot="1" customHeight="1">
      <c r="A14" s="15">
        <v>2</v>
      </c>
      <c r="B14" s="15"/>
      <c r="C14" s="15"/>
      <c r="D14" s="18" t="s">
        <v>22</v>
      </c>
      <c r="E14" s="18"/>
      <c r="F14" s="15"/>
      <c r="G14" s="15"/>
    </row>
    <row r="15" spans="1:7" ht="13.50" thickBot="1" customHeight="1">
      <c r="A15" s="1" t="s">
        <v>23</v>
      </c>
      <c r="B15" s="1"/>
      <c r="C15" s="10" t="s">
        <v>24</v>
      </c>
      <c r="D15" s="1" t="s">
        <v>25</v>
      </c>
      <c r="E15" s="11">
        <v>0.105</v>
      </c>
      <c r="F15" s="12">
        <v>37753.4</v>
      </c>
      <c r="G15" s="12">
        <f ca="1">ROUND(INDIRECT(ADDRESS(ROW()+(0), COLUMN()+(-2), 1))*INDIRECT(ADDRESS(ROW()+(0), COLUMN()+(-1), 1)), 2)</f>
        <v>3964.1</v>
      </c>
    </row>
    <row r="16" spans="1:7" ht="13.50" thickBot="1" customHeight="1">
      <c r="A16" s="1" t="s">
        <v>26</v>
      </c>
      <c r="B16" s="1"/>
      <c r="C16" s="10" t="s">
        <v>27</v>
      </c>
      <c r="D16" s="1" t="s">
        <v>28</v>
      </c>
      <c r="E16" s="13">
        <v>0.105</v>
      </c>
      <c r="F16" s="14">
        <v>27459.1</v>
      </c>
      <c r="G16" s="14">
        <f ca="1">ROUND(INDIRECT(ADDRESS(ROW()+(0), COLUMN()+(-2), 1))*INDIRECT(ADDRESS(ROW()+(0), COLUMN()+(-1), 1)), 2)</f>
        <v>2883.21</v>
      </c>
    </row>
    <row r="17" spans="1:7" ht="13.50" thickBot="1" customHeight="1">
      <c r="A17" s="15"/>
      <c r="B17" s="15"/>
      <c r="C17" s="15"/>
      <c r="D17" s="15"/>
      <c r="E17" s="9" t="s">
        <v>29</v>
      </c>
      <c r="F17" s="9"/>
      <c r="G17" s="17">
        <f ca="1">ROUND(SUM(INDIRECT(ADDRESS(ROW()+(-1), COLUMN()+(0), 1)),INDIRECT(ADDRESS(ROW()+(-2), COLUMN()+(0), 1))), 2)</f>
        <v>6847.31</v>
      </c>
    </row>
    <row r="18" spans="1:7" ht="13.50" thickBot="1" customHeight="1">
      <c r="A18" s="15">
        <v>3</v>
      </c>
      <c r="B18" s="15"/>
      <c r="C18" s="15"/>
      <c r="D18" s="18" t="s">
        <v>30</v>
      </c>
      <c r="E18" s="18"/>
      <c r="F18" s="15"/>
      <c r="G18" s="15"/>
    </row>
    <row r="19" spans="1:7" ht="13.50" thickBot="1" customHeight="1">
      <c r="A19" s="19"/>
      <c r="B19" s="19"/>
      <c r="C19" s="20" t="s">
        <v>31</v>
      </c>
      <c r="D19" s="19" t="s">
        <v>32</v>
      </c>
      <c r="E19" s="13">
        <v>2</v>
      </c>
      <c r="F19" s="14">
        <f ca="1">ROUND(SUM(INDIRECT(ADDRESS(ROW()+(-2), COLUMN()+(1), 1)),INDIRECT(ADDRESS(ROW()+(-6), COLUMN()+(1), 1))), 2)</f>
        <v>82825.2</v>
      </c>
      <c r="G19" s="14">
        <f ca="1">ROUND(INDIRECT(ADDRESS(ROW()+(0), COLUMN()+(-2), 1))*INDIRECT(ADDRESS(ROW()+(0), COLUMN()+(-1), 1))/100, 2)</f>
        <v>1656.5</v>
      </c>
    </row>
    <row r="20" spans="1:7" ht="13.50" thickBot="1" customHeight="1">
      <c r="A20" s="21" t="s">
        <v>33</v>
      </c>
      <c r="B20" s="21"/>
      <c r="C20" s="22"/>
      <c r="D20" s="23"/>
      <c r="E20" s="24" t="s">
        <v>34</v>
      </c>
      <c r="F20" s="25"/>
      <c r="G20" s="26">
        <f ca="1">ROUND(SUM(INDIRECT(ADDRESS(ROW()+(-1), COLUMN()+(0), 1)),INDIRECT(ADDRESS(ROW()+(-3), COLUMN()+(0), 1)),INDIRECT(ADDRESS(ROW()+(-7), COLUMN()+(0), 1))), 2)</f>
        <v>84481.7</v>
      </c>
    </row>
  </sheetData>
  <mergeCells count="22">
    <mergeCell ref="A1:G1"/>
    <mergeCell ref="C3:G3"/>
    <mergeCell ref="A5:G5"/>
    <mergeCell ref="A8:B8"/>
    <mergeCell ref="A9:B9"/>
    <mergeCell ref="D9:E9"/>
    <mergeCell ref="A10:B10"/>
    <mergeCell ref="A11:B11"/>
    <mergeCell ref="A12:B12"/>
    <mergeCell ref="A13:B13"/>
    <mergeCell ref="E13:F13"/>
    <mergeCell ref="A14:B14"/>
    <mergeCell ref="D14:E14"/>
    <mergeCell ref="A15:B15"/>
    <mergeCell ref="A16:B16"/>
    <mergeCell ref="A17:B17"/>
    <mergeCell ref="E17:F17"/>
    <mergeCell ref="A18:B18"/>
    <mergeCell ref="D18:E18"/>
    <mergeCell ref="A19:B19"/>
    <mergeCell ref="A20:D20"/>
    <mergeCell ref="E20:F20"/>
  </mergeCells>
  <pageMargins left="0.147638" right="0.147638" top="0.206693" bottom="0.206693" header="0.0" footer="0.0"/>
  <pageSetup paperSize="9" orientation="portrait"/>
  <rowBreaks count="0" manualBreakCount="0">
    </rowBreaks>
</worksheet>
</file>