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<sst xmlns="http://schemas.openxmlformats.org/spreadsheetml/2006/main" count="32" uniqueCount="32">
  <si>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</si>
  <si>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SAL063</t>
  </si>
  <si>
    <t xml:space="preserve">Ud</t>
  </si>
  <si>
    <t xml:space="preserve">Lavamanos de arcilla refractaria. Colocación sobre mueble.</t>
  </si>
  <si>
    <r>
      <rPr>
        <sz val="8.25"/>
        <color rgb="FF000000"/>
        <rFont val="Arial"/>
        <family val="2"/>
      </rPr>
      <t xml:space="preserve">Lavamanos, de arcilla refractaria, acabado termoesmaltado, color blanco, de 600x480x168 mm, con un orificio para la grifería y rebosadero, con válvula de desagüe de latón cromado, con sifón botella compacto para el ahorro de espacio en muebles de baño, de polipropileno color blanco. Colocación sobre mueble. Incluso juego de fijación. El precio no incluye el mueble ni la grifería.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</si>
  <si>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</si>
  <si>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</si>
  <si>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</si>
  <si>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</si>
  <si>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</si>
  <si>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</si>
  <si>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</si>
  <si>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mt30sng050aa</t>
  </si>
  <si>
    <t xml:space="preserve">Ud</t>
  </si>
  <si>
    <t xml:space="preserve">Lavamanos para colocar sobre mueble, de arcilla refractaria, acabado termoesmaltado, color blanco, de 600x480x168 mm, con un orificio para la grifería y rebosadero.</t>
  </si>
  <si>
    <t xml:space="preserve">mt30asg010a</t>
  </si>
  <si>
    <t xml:space="preserve">Ud</t>
  </si>
  <si>
    <t xml:space="preserve">Válvula de desagüe de latón cromado, de 60 mm de longitud, con tapón de desagüe integrado exterior con botón de accionamiento.</t>
  </si>
  <si>
    <t xml:space="preserve">mt30asg060f</t>
  </si>
  <si>
    <t xml:space="preserve">Ud</t>
  </si>
  <si>
    <t xml:space="preserve">Sifón botella compacto para el ahorro de espacio en muebles de baño, de polipropileno color blanco, con salida de 40 mm de diámetro exterior, para lavamanos, con juntas y codo con tuerca de unión.</t>
  </si>
  <si>
    <t xml:space="preserve">Subtotal materiales:</t>
  </si>
  <si>
    <t xml:space="preserve">Mano de obra</t>
  </si>
  <si>
    <t xml:space="preserve">mo008</t>
  </si>
  <si>
    <t xml:space="preserve">h</t>
  </si>
  <si>
    <t xml:space="preserve">Oficial 1ª plomero.</t>
  </si>
  <si>
    <t xml:space="preserve">Subtotal mano de obra:</t>
  </si>
  <si>
    <t xml:space="preserve">Herramienta menor</t>
  </si>
  <si>
    <t xml:space="preserve">%</t>
  </si>
  <si>
    <t xml:space="preserve">Herramienta menor</t>
  </si>
  <si>
    <t xml:space="preserve">Coste de mantenimiento decenal: $ 1.025.581,19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</si>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</sst>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67.66"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1.48979e+006</v>
      </c>
      <c r="H10" s="12">
        <f ca="1">ROUND(INDIRECT(ADDRESS(ROW()+(0), COLUMN()+(-2), 1))*INDIRECT(ADDRESS(ROW()+(0), COLUMN()+(-1), 1)), 2)</f>
        <v>1.48979e+006</v>
      </c>
    </row>
    <row r="11" spans="1:8" ht="24.00" thickBot="1" customHeight="1">
      <c r="A11" s="1" t="s">
        <v>15</v>
      </c>
      <c r="B11" s="1"/>
      <c r="C11" s="10" t="s">
        <v>16</v>
      </c>
      <c r="D11" s="10"/>
      <c r="E11" s="1" t="s">
        <v>17</v>
      </c>
      <c r="F11" s="11">
        <v>1</v>
      </c>
      <c r="G11" s="12">
        <v>325768</v>
      </c>
      <c r="H11" s="12">
        <f ca="1">ROUND(INDIRECT(ADDRESS(ROW()+(0), COLUMN()+(-2), 1))*INDIRECT(ADDRESS(ROW()+(0), COLUMN()+(-1), 1)), 2)</f>
        <v>325768</v>
      </c>
    </row>
    <row r="12" spans="1:8" ht="34.50" thickBot="1" customHeight="1">
      <c r="A12" s="1" t="s">
        <v>18</v>
      </c>
      <c r="B12" s="1"/>
      <c r="C12" s="10" t="s">
        <v>19</v>
      </c>
      <c r="D12" s="10"/>
      <c r="E12" s="1" t="s">
        <v>20</v>
      </c>
      <c r="F12" s="13">
        <v>1</v>
      </c>
      <c r="G12" s="14">
        <v>273554</v>
      </c>
      <c r="H12" s="14">
        <f ca="1">ROUND(INDIRECT(ADDRESS(ROW()+(0), COLUMN()+(-2), 1))*INDIRECT(ADDRESS(ROW()+(0), COLUMN()+(-1), 1)), 2)</f>
        <v>273554</v>
      </c>
    </row>
    <row r="13" spans="1:8" ht="13.50" thickBot="1" customHeight="1">
      <c r="A13" s="15"/>
      <c r="B13" s="15"/>
      <c r="C13" s="15"/>
      <c r="D13" s="15"/>
      <c r="E13" s="15"/>
      <c r="F13" s="9" t="s">
        <v>21</v>
      </c>
      <c r="G13" s="9"/>
      <c r="H13" s="17">
        <f ca="1">ROUND(SUM(INDIRECT(ADDRESS(ROW()+(-1), COLUMN()+(0), 1)),INDIRECT(ADDRESS(ROW()+(-2), COLUMN()+(0), 1)),INDIRECT(ADDRESS(ROW()+(-3), COLUMN()+(0), 1))), 2)</f>
        <v>2.08912e+006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3">
        <v>1.917</v>
      </c>
      <c r="G15" s="14">
        <v>26179.2</v>
      </c>
      <c r="H15" s="14">
        <f ca="1">ROUND(INDIRECT(ADDRESS(ROW()+(0), COLUMN()+(-2), 1))*INDIRECT(ADDRESS(ROW()+(0), COLUMN()+(-1), 1)), 2)</f>
        <v>50185.5</v>
      </c>
    </row>
    <row r="16" spans="1:8" ht="13.50" thickBot="1" customHeight="1">
      <c r="A16" s="15"/>
      <c r="B16" s="15"/>
      <c r="C16" s="15"/>
      <c r="D16" s="15"/>
      <c r="E16" s="15"/>
      <c r="F16" s="9" t="s">
        <v>26</v>
      </c>
      <c r="G16" s="9"/>
      <c r="H16" s="17">
        <f ca="1">ROUND(SUM(INDIRECT(ADDRESS(ROW()+(-1), COLUMN()+(0), 1))), 2)</f>
        <v>50185.5</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1)),INDIRECT(ADDRESS(ROW()+(-5), COLUMN()+(1), 1))), 2)</f>
        <v>2.1393e+006</v>
      </c>
      <c r="H18" s="14">
        <f ca="1">ROUND(INDIRECT(ADDRESS(ROW()+(0), COLUMN()+(-2), 1))*INDIRECT(ADDRESS(ROW()+(0), COLUMN()+(-1), 1))/100, 2)</f>
        <v>42786</v>
      </c>
    </row>
    <row r="19" spans="1:8" ht="13.50" thickBot="1" customHeight="1">
      <c r="A19" s="21" t="s">
        <v>30</v>
      </c>
      <c r="B19" s="21"/>
      <c r="C19" s="22"/>
      <c r="D19" s="22"/>
      <c r="E19" s="23"/>
      <c r="F19" s="24" t="s">
        <v>31</v>
      </c>
      <c r="G19" s="25"/>
      <c r="H19" s="26">
        <f ca="1">ROUND(SUM(INDIRECT(ADDRESS(ROW()+(-1), COLUMN()+(0), 1)),INDIRECT(ADDRESS(ROW()+(-3), COLUMN()+(0), 1)),INDIRECT(ADDRESS(ROW()+(-6), COLUMN()+(0), 1))), 2)</f>
        <v>2.18209e+006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