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<sst xmlns="http://schemas.openxmlformats.org/spreadsheetml/2006/main" count="35" uniqueCount="35">
  <si>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</si>
  <si>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SAU001</t>
  </si>
  <si>
    <t xml:space="preserve">Ud</t>
  </si>
  <si>
    <t xml:space="preserve">Orinal de porcelana sanitaria.</t>
  </si>
  <si>
    <r>
      <rPr>
        <b/>
        <sz val="8.25"/>
        <color rgb="FF000000"/>
        <rFont val="Arial"/>
        <family val="2"/>
      </rPr>
      <t xml:space="preserve">Orinal con alimentación y desagüe vistos, gama básica, color blanco, de 250x320 mm, grifería temporizada empotrada, gama media, acabado cromado, de 25x108 mm visto, con sifón botella, color blanco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</si>
  <si>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</si>
  <si>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</si>
  <si>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</si>
  <si>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</si>
  <si>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</si>
  <si>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</si>
  <si>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</si>
  <si>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mt30uag020b</t>
  </si>
  <si>
    <t xml:space="preserve">Ud</t>
  </si>
  <si>
    <t xml:space="preserve">Orinal de porcelana sanitaria, con alimentación y desagüe vistos, gama básica, color blanco, de 250x320 mm, con juego de fijación mural de acero.</t>
  </si>
  <si>
    <t xml:space="preserve">mt31gtg032a</t>
  </si>
  <si>
    <t xml:space="preserve">Ud</t>
  </si>
  <si>
    <t xml:space="preserve">Grifería temporizada empotrada para orinal, gama media, acabado cromado, de 25x108 mm.</t>
  </si>
  <si>
    <t xml:space="preserve">mt30sif010i</t>
  </si>
  <si>
    <t xml:space="preserve">Ud</t>
  </si>
  <si>
    <t xml:space="preserve">Sifón botella extensible, para orinal, color blanco.</t>
  </si>
  <si>
    <t xml:space="preserve">mt30www010</t>
  </si>
  <si>
    <t xml:space="preserve">Ud</t>
  </si>
  <si>
    <t xml:space="preserve">Material auxiliar para instalación de aparato sanitario.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</si>
  <si>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</si>
  <si>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</si>
  <si>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</si>
  <si>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</si>
  <si>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1ª 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</si>
  <si>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</si>
  <si>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</si>
  <si>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</si>
  <si>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</si>
  <si>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$ 209.725,45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</si>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</sst>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7" customWidth="1"/>
    <col min="3" max="3" width="0.85" customWidth="1"/>
    <col min="4" max="4" width="6.80" customWidth="1"/>
    <col min="5" max="5" width="52.53" customWidth="1"/>
    <col min="6" max="6" width="10.03" customWidth="1"/>
    <col min="7" max="7" width="13.94" customWidth="1"/>
    <col min="8" max="8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34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0">
        <v>1.000000</v>
      </c>
      <c r="G10" s="11">
        <v>167254.770000</v>
      </c>
      <c r="H10" s="11">
        <f ca="1">ROUND(INDIRECT(ADDRESS(ROW()+(0), COLUMN()+(-2), 1))*INDIRECT(ADDRESS(ROW()+(0), COLUMN()+(-1), 1)), 2)</f>
        <v>167254.770000</v>
      </c>
    </row>
    <row r="11" spans="1:8" ht="24.00" thickBot="1" customHeight="1">
      <c r="A11" s="1" t="s">
        <v>15</v>
      </c>
      <c r="B11" s="1"/>
      <c r="C11" s="9" t="s">
        <v>16</v>
      </c>
      <c r="D11" s="9"/>
      <c r="E11" s="1" t="s">
        <v>17</v>
      </c>
      <c r="F11" s="10">
        <v>1.000000</v>
      </c>
      <c r="G11" s="11">
        <v>173944.970000</v>
      </c>
      <c r="H11" s="11">
        <f ca="1">ROUND(INDIRECT(ADDRESS(ROW()+(0), COLUMN()+(-2), 1))*INDIRECT(ADDRESS(ROW()+(0), COLUMN()+(-1), 1)), 2)</f>
        <v>173944.970000</v>
      </c>
    </row>
    <row r="12" spans="1:8" ht="13.50" thickBot="1" customHeight="1">
      <c r="A12" s="1" t="s">
        <v>18</v>
      </c>
      <c r="B12" s="1"/>
      <c r="C12" s="9" t="s">
        <v>19</v>
      </c>
      <c r="D12" s="9"/>
      <c r="E12" s="1" t="s">
        <v>20</v>
      </c>
      <c r="F12" s="10">
        <v>1.000000</v>
      </c>
      <c r="G12" s="11">
        <v>64727.600000</v>
      </c>
      <c r="H12" s="11">
        <f ca="1">ROUND(INDIRECT(ADDRESS(ROW()+(0), COLUMN()+(-2), 1))*INDIRECT(ADDRESS(ROW()+(0), COLUMN()+(-1), 1)), 2)</f>
        <v>64727.600000</v>
      </c>
    </row>
    <row r="13" spans="1:8" ht="13.50" thickBot="1" customHeight="1">
      <c r="A13" s="1" t="s">
        <v>21</v>
      </c>
      <c r="B13" s="1"/>
      <c r="C13" s="9" t="s">
        <v>22</v>
      </c>
      <c r="D13" s="9"/>
      <c r="E13" s="1" t="s">
        <v>23</v>
      </c>
      <c r="F13" s="12">
        <v>1.000000</v>
      </c>
      <c r="G13" s="13">
        <v>3620.970000</v>
      </c>
      <c r="H13" s="13">
        <f ca="1">ROUND(INDIRECT(ADDRESS(ROW()+(0), COLUMN()+(-2), 1))*INDIRECT(ADDRESS(ROW()+(0), COLUMN()+(-1), 1)), 2)</f>
        <v>3620.970000</v>
      </c>
    </row>
    <row r="14" spans="1:8" ht="13.50" thickBot="1" customHeight="1">
      <c r="A14" s="14"/>
      <c r="B14" s="14"/>
      <c r="C14" s="14"/>
      <c r="D14" s="14"/>
      <c r="E14" s="14"/>
      <c r="F14" s="8" t="s">
        <v>24</v>
      </c>
      <c r="G14" s="8"/>
      <c r="H14" s="16">
        <f ca="1">ROUND(SUM(INDIRECT(ADDRESS(ROW()+(-1), COLUMN()+(0), 1)),INDIRECT(ADDRESS(ROW()+(-2), COLUMN()+(0), 1)),INDIRECT(ADDRESS(ROW()+(-3), COLUMN()+(0), 1)),INDIRECT(ADDRESS(ROW()+(-4), COLUMN()+(0), 1))), 2)</f>
        <v>409548.310000</v>
      </c>
    </row>
    <row r="15" spans="1:8" ht="13.50" thickBot="1" customHeight="1">
      <c r="A15" s="14">
        <v>2.000000</v>
      </c>
      <c r="B15" s="14"/>
      <c r="C15" s="14"/>
      <c r="D15" s="14"/>
      <c r="E15" s="17" t="s">
        <v>25</v>
      </c>
      <c r="F15" s="17"/>
      <c r="G15" s="14"/>
      <c r="H15" s="14"/>
    </row>
    <row r="16" spans="1:8" ht="13.50" thickBot="1" customHeight="1">
      <c r="A16" s="1" t="s">
        <v>26</v>
      </c>
      <c r="B16" s="1"/>
      <c r="C16" s="9" t="s">
        <v>27</v>
      </c>
      <c r="D16" s="9"/>
      <c r="E16" s="1" t="s">
        <v>28</v>
      </c>
      <c r="F16" s="12">
        <v>1.641000</v>
      </c>
      <c r="G16" s="13">
        <v>17018.010000</v>
      </c>
      <c r="H16" s="13">
        <f ca="1">ROUND(INDIRECT(ADDRESS(ROW()+(0), COLUMN()+(-2), 1))*INDIRECT(ADDRESS(ROW()+(0), COLUMN()+(-1), 1)), 2)</f>
        <v>27926.550000</v>
      </c>
    </row>
    <row r="17" spans="1:8" ht="13.50" thickBot="1" customHeight="1">
      <c r="A17" s="14"/>
      <c r="B17" s="14"/>
      <c r="C17" s="14"/>
      <c r="D17" s="14"/>
      <c r="E17" s="14"/>
      <c r="F17" s="8" t="s">
        <v>29</v>
      </c>
      <c r="G17" s="8"/>
      <c r="H17" s="16">
        <f ca="1">ROUND(SUM(INDIRECT(ADDRESS(ROW()+(-1), COLUMN()+(0), 1))), 2)</f>
        <v>27926.550000</v>
      </c>
    </row>
    <row r="18" spans="1:8" ht="13.50" thickBot="1" customHeight="1">
      <c r="A18" s="14">
        <v>3.000000</v>
      </c>
      <c r="B18" s="14"/>
      <c r="C18" s="14"/>
      <c r="D18" s="14"/>
      <c r="E18" s="17" t="s">
        <v>30</v>
      </c>
      <c r="F18" s="17"/>
      <c r="G18" s="14"/>
      <c r="H18" s="14"/>
    </row>
    <row r="19" spans="1:8" ht="13.50" thickBot="1" customHeight="1">
      <c r="A19" s="18"/>
      <c r="B19" s="18"/>
      <c r="C19" s="19" t="s">
        <v>31</v>
      </c>
      <c r="D19" s="19"/>
      <c r="E19" s="18" t="s">
        <v>32</v>
      </c>
      <c r="F19" s="12">
        <v>2.000000</v>
      </c>
      <c r="G19" s="13">
        <f ca="1">ROUND(SUM(INDIRECT(ADDRESS(ROW()+(-2), COLUMN()+(1), 1)),INDIRECT(ADDRESS(ROW()+(-5), COLUMN()+(1), 1))), 2)</f>
        <v>437474.860000</v>
      </c>
      <c r="H19" s="13">
        <f ca="1">ROUND(INDIRECT(ADDRESS(ROW()+(0), COLUMN()+(-2), 1))*INDIRECT(ADDRESS(ROW()+(0), COLUMN()+(-1), 1))/100, 2)</f>
        <v>8749.500000</v>
      </c>
    </row>
    <row r="20" spans="1:8" ht="13.50" thickBot="1" customHeight="1">
      <c r="A20" s="20" t="s">
        <v>33</v>
      </c>
      <c r="B20" s="20"/>
      <c r="C20" s="21"/>
      <c r="D20" s="21"/>
      <c r="E20" s="22"/>
      <c r="F20" s="23" t="s">
        <v>34</v>
      </c>
      <c r="G20" s="24"/>
      <c r="H20" s="25">
        <f ca="1">ROUND(SUM(INDIRECT(ADDRESS(ROW()+(-1), COLUMN()+(0), 1)),INDIRECT(ADDRESS(ROW()+(-3), COLUMN()+(0), 1)),INDIRECT(ADDRESS(ROW()+(-6), COLUMN()+(0), 1))), 2)</f>
        <v>446224.360000</v>
      </c>
    </row>
  </sheetData>
  <mergeCells count="3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E20"/>
    <mergeCell ref="F20:G20"/>
  </mergeCells>
  <pageMargins left="0.620079" right="0.472441" top="0.472441" bottom="0.472441" header="0.0" footer="0.0"/>
  <pageSetup paperSize="9" orientation="portrait"/>
  <rowBreaks count="0" manualBreakCount="0">
    </rowBreaks>
</worksheet>
</file>