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<sst xmlns="http://schemas.openxmlformats.org/spreadsheetml/2006/main" count="35" uniqueCount="35">
  <si>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</si>
  <si>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UIA010</t>
  </si>
  <si>
    <t xml:space="preserve">Ud</t>
  </si>
  <si>
    <t xml:space="preserve">Caja de inspección de conexión eléctrica.</t>
  </si>
  <si>
    <r>
      <rPr>
        <sz val="8.25"/>
        <color rgb="FF000000"/>
        <rFont val="Arial"/>
        <family val="2"/>
      </rPr>
      <t xml:space="preserve">Caja de inspección de conexión eléctrica, prefabricada de concreto, sin fondo, registrable, de 40x40x50 cm de medidas interiores, con paredes rebajadas para la entrada de tubos, capaz de soportar una carga de 400 kN, con marco de acero galvanizado y tapa de concreto armado aligerado, de 49,5x48,5 cm, para caja de inspección de conexión eléctrica, capaz de soportar una carga de 125 kN; previa excavación con medios manuales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</si>
  <si>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</si>
  <si>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</si>
  <si>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</si>
  <si>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</si>
  <si>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</si>
  <si>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</si>
  <si>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</si>
  <si>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mt35arg100c</t>
  </si>
  <si>
    <t xml:space="preserve">Ud</t>
  </si>
  <si>
    <t xml:space="preserve">Caja de inspección de conexión eléctrica, prefabricada de concreto, sin fondo, registrable, de 40x40x50 cm de medidas interiores, con paredes rebajadas para la entrada de tubos, capaz de soportar una carga de 400 kN.</t>
  </si>
  <si>
    <t xml:space="preserve">mt35arg105b</t>
  </si>
  <si>
    <t xml:space="preserve">Ud</t>
  </si>
  <si>
    <t xml:space="preserve">Marco de acero galvanizado y tapa de concreto armado aligerado, de 49,5x48,5 cm, para caja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</si>
  <si>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</si>
  <si>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</si>
  <si>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</si>
  <si>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</si>
  <si>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</si>
  <si>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</si>
  <si>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</si>
  <si>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obra blanca.</t>
  </si>
  <si>
    <t xml:space="preserve">mo077</t>
  </si>
  <si>
    <t xml:space="preserve">h</t>
  </si>
  <si>
    <t xml:space="preserve">Ayudante de obra blanca.</t>
  </si>
  <si>
    <t xml:space="preserve">Subtotal mano de obra:</t>
  </si>
  <si>
    <t xml:space="preserve">Herramienta menor</t>
  </si>
  <si>
    <t xml:space="preserve">%</t>
  </si>
  <si>
    <t xml:space="preserve">Herramienta menor</t>
  </si>
  <si>
    <t xml:space="preserve">Coste de mantenimiento decenal: $ 14.092,93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</si>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</sst>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1.2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68339.7</v>
      </c>
      <c r="H10" s="12">
        <f ca="1">ROUND(INDIRECT(ADDRESS(ROW()+(0), COLUMN()+(-2), 1))*INDIRECT(ADDRESS(ROW()+(0), COLUMN()+(-1), 1)), 2)</f>
        <v>68339.7</v>
      </c>
    </row>
    <row r="11" spans="1:8" ht="34.50" thickBot="1" customHeight="1">
      <c r="A11" s="1" t="s">
        <v>15</v>
      </c>
      <c r="B11" s="1"/>
      <c r="C11" s="10" t="s">
        <v>16</v>
      </c>
      <c r="D11" s="10"/>
      <c r="E11" s="1" t="s">
        <v>17</v>
      </c>
      <c r="F11" s="11">
        <v>1</v>
      </c>
      <c r="G11" s="12">
        <v>151554</v>
      </c>
      <c r="H11" s="12">
        <f ca="1">ROUND(INDIRECT(ADDRESS(ROW()+(0), COLUMN()+(-2), 1))*INDIRECT(ADDRESS(ROW()+(0), COLUMN()+(-1), 1)), 2)</f>
        <v>151554</v>
      </c>
    </row>
    <row r="12" spans="1:8" ht="13.50" thickBot="1" customHeight="1">
      <c r="A12" s="1" t="s">
        <v>18</v>
      </c>
      <c r="B12" s="1"/>
      <c r="C12" s="10" t="s">
        <v>19</v>
      </c>
      <c r="D12" s="10"/>
      <c r="E12" s="1" t="s">
        <v>20</v>
      </c>
      <c r="F12" s="13">
        <v>0.513</v>
      </c>
      <c r="G12" s="14">
        <v>28836.9</v>
      </c>
      <c r="H12" s="14">
        <f ca="1">ROUND(INDIRECT(ADDRESS(ROW()+(0), COLUMN()+(-2), 1))*INDIRECT(ADDRESS(ROW()+(0), COLUMN()+(-1), 1)), 2)</f>
        <v>14793.3</v>
      </c>
    </row>
    <row r="13" spans="1:8" ht="13.50" thickBot="1" customHeight="1">
      <c r="A13" s="15"/>
      <c r="B13" s="15"/>
      <c r="C13" s="15"/>
      <c r="D13" s="15"/>
      <c r="E13" s="15"/>
      <c r="F13" s="9" t="s">
        <v>21</v>
      </c>
      <c r="G13" s="9"/>
      <c r="H13" s="17">
        <f ca="1">ROUND(SUM(INDIRECT(ADDRESS(ROW()+(-1), COLUMN()+(0), 1)),INDIRECT(ADDRESS(ROW()+(-2), COLUMN()+(0), 1)),INDIRECT(ADDRESS(ROW()+(-3), COLUMN()+(0), 1))), 2)</f>
        <v>234687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0.612</v>
      </c>
      <c r="G15" s="12">
        <v>25476.9</v>
      </c>
      <c r="H15" s="12">
        <f ca="1">ROUND(INDIRECT(ADDRESS(ROW()+(0), COLUMN()+(-2), 1))*INDIRECT(ADDRESS(ROW()+(0), COLUMN()+(-1), 1)), 2)</f>
        <v>15591.9</v>
      </c>
    </row>
    <row r="16" spans="1:8" ht="13.50" thickBot="1" customHeight="1">
      <c r="A16" s="1" t="s">
        <v>26</v>
      </c>
      <c r="B16" s="1"/>
      <c r="C16" s="10" t="s">
        <v>27</v>
      </c>
      <c r="D16" s="10"/>
      <c r="E16" s="1" t="s">
        <v>28</v>
      </c>
      <c r="F16" s="13">
        <v>1.368</v>
      </c>
      <c r="G16" s="14">
        <v>19044.7</v>
      </c>
      <c r="H16" s="14">
        <f ca="1">ROUND(INDIRECT(ADDRESS(ROW()+(0), COLUMN()+(-2), 1))*INDIRECT(ADDRESS(ROW()+(0), COLUMN()+(-1), 1)), 2)</f>
        <v>26053.1</v>
      </c>
    </row>
    <row r="17" spans="1:8" ht="13.50" thickBot="1" customHeight="1">
      <c r="A17" s="15"/>
      <c r="B17" s="15"/>
      <c r="C17" s="15"/>
      <c r="D17" s="15"/>
      <c r="E17" s="15"/>
      <c r="F17" s="9" t="s">
        <v>29</v>
      </c>
      <c r="G17" s="9"/>
      <c r="H17" s="17">
        <f ca="1">ROUND(SUM(INDIRECT(ADDRESS(ROW()+(-1), COLUMN()+(0), 1)),INDIRECT(ADDRESS(ROW()+(-2), COLUMN()+(0), 1))), 2)</f>
        <v>41645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276332</v>
      </c>
      <c r="H19" s="14">
        <f ca="1">ROUND(INDIRECT(ADDRESS(ROW()+(0), COLUMN()+(-2), 1))*INDIRECT(ADDRESS(ROW()+(0), COLUMN()+(-1), 1))/100, 2)</f>
        <v>5526.64</v>
      </c>
    </row>
    <row r="20" spans="1:8" ht="13.50" thickBot="1" customHeight="1">
      <c r="A20" s="21" t="s">
        <v>33</v>
      </c>
      <c r="B20" s="21"/>
      <c r="C20" s="22"/>
      <c r="D20" s="22"/>
      <c r="E20" s="23"/>
      <c r="F20" s="24" t="s">
        <v>34</v>
      </c>
      <c r="G20" s="25"/>
      <c r="H20" s="26">
        <f ca="1">ROUND(SUM(INDIRECT(ADDRESS(ROW()+(-1), COLUMN()+(0), 1)),INDIRECT(ADDRESS(ROW()+(-3), COLUMN()+(0), 1)),INDIRECT(ADDRESS(ROW()+(-7), COLUMN()+(0), 1))), 2)</f>
        <v>281859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