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<sst xmlns="http://schemas.openxmlformats.org/spreadsheetml/2006/main" count="46" uniqueCount="46">
  <si>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</si>
  <si>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UJP010</t>
  </si>
  <si>
    <t xml:space="preserve">Ud</t>
  </si>
  <si>
    <t xml:space="preserve">Plantación de árbol.</t>
  </si>
  <si>
    <r>
      <rPr>
        <sz val="8.25"/>
        <color rgb="FF000000"/>
        <rFont val="Arial"/>
        <family val="2"/>
      </rPr>
      <t xml:space="preserve">Plantación de Mimosa plateada (Acacia dealbata) de 12 a 14 cm de perímetro de tronco a 1 m del suelo, en hoyo de 60x60x60 cm realizado con medios mecánicos; suministro en contenedor. Incluso tierra vegetal cribada y substratos vegetales fertilizados.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</si>
  <si>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</si>
  <si>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</si>
  <si>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</si>
  <si>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</si>
  <si>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</si>
  <si>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</si>
  <si>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</si>
  <si>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mt48eap010a</t>
  </si>
  <si>
    <t xml:space="preserve">Ud</t>
  </si>
  <si>
    <t xml:space="preserve">Mimosa plateada (Acacia dealbata) de 12 a 14 cm de perímetro de tronco a 1 m del suelo; suministro en contenedor de 50 litros, D=50 cm.</t>
  </si>
  <si>
    <t xml:space="preserve">mt48tie030a</t>
  </si>
  <si>
    <t xml:space="preserve">m³</t>
  </si>
  <si>
    <t xml:space="preserve">Tierra vegetal cribada, suministrada a granel.</t>
  </si>
  <si>
    <t xml:space="preserve">mt48tie020</t>
  </si>
  <si>
    <t xml:space="preserve">kg</t>
  </si>
  <si>
    <t xml:space="preserve">Abono mineral complejo NPK 15-15-15.</t>
  </si>
  <si>
    <t xml:space="preserve">mt08aaa010a</t>
  </si>
  <si>
    <t xml:space="preserve">m³</t>
  </si>
  <si>
    <t xml:space="preserve">Agua.</t>
  </si>
  <si>
    <t xml:space="preserve">Subtotal materiales:</t>
  </si>
  <si>
    <t xml:space="preserve">Equipo</t>
  </si>
  <si>
    <t xml:space="preserve">mq01exn020a</t>
  </si>
  <si>
    <t xml:space="preserve">h</t>
  </si>
  <si>
    <t xml:space="preserve">Retroexcavadora hidráulica sobre neumáticos, de 105 kW.</t>
  </si>
  <si>
    <t xml:space="preserve">mq04dua020b</t>
  </si>
  <si>
    <t xml:space="preserve">h</t>
  </si>
  <si>
    <t xml:space="preserve">Dumper de descarga frontal de 2 t de carga útil.</t>
  </si>
  <si>
    <t xml:space="preserve">Subtotal equipo:</t>
  </si>
  <si>
    <t xml:space="preserve">Mano de obra</t>
  </si>
  <si>
    <t xml:space="preserve">mo040</t>
  </si>
  <si>
    <t xml:space="preserve">h</t>
  </si>
  <si>
    <t xml:space="preserve">Oficial 1ª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</si>
  <si>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</si>
  <si>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</si>
  <si>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</si>
  <si>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</si>
  <si>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</si>
  <si>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</si>
  <si>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</si>
  <si>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$ 512.490,76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</si>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</sst>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10" customWidth="1"/>
    <col min="3" max="3" width="1.02" customWidth="1"/>
    <col min="4" max="4" width="6.63" customWidth="1"/>
    <col min="5" max="5" width="68.34" customWidth="1"/>
    <col min="6" max="6" width="11.05" customWidth="1"/>
    <col min="7" max="7" width="14.96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498548</v>
      </c>
      <c r="H10" s="12">
        <f ca="1">ROUND(INDIRECT(ADDRESS(ROW()+(0), COLUMN()+(-2), 1))*INDIRECT(ADDRESS(ROW()+(0), COLUMN()+(-1), 1)), 2)</f>
        <v>498548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</v>
      </c>
      <c r="G11" s="12">
        <v>78744.4</v>
      </c>
      <c r="H11" s="12">
        <f ca="1">ROUND(INDIRECT(ADDRESS(ROW()+(0), COLUMN()+(-2), 1))*INDIRECT(ADDRESS(ROW()+(0), COLUMN()+(-1), 1)), 2)</f>
        <v>7874.44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</v>
      </c>
      <c r="G12" s="12">
        <v>2741.1</v>
      </c>
      <c r="H12" s="12">
        <f ca="1">ROUND(INDIRECT(ADDRESS(ROW()+(0), COLUMN()+(-2), 1))*INDIRECT(ADDRESS(ROW()+(0), COLUMN()+(-1), 1)), 2)</f>
        <v>27.41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0.04</v>
      </c>
      <c r="G13" s="14">
        <v>4983.82</v>
      </c>
      <c r="H13" s="14">
        <f ca="1">ROUND(INDIRECT(ADDRESS(ROW()+(0), COLUMN()+(-2), 1))*INDIRECT(ADDRESS(ROW()+(0), COLUMN()+(-1), 1)), 2)</f>
        <v>199.35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506649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0.058</v>
      </c>
      <c r="G16" s="12">
        <v>173259</v>
      </c>
      <c r="H16" s="12">
        <f ca="1">ROUND(INDIRECT(ADDRESS(ROW()+(0), COLUMN()+(-2), 1))*INDIRECT(ADDRESS(ROW()+(0), COLUMN()+(-1), 1)), 2)</f>
        <v>10049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0.058</v>
      </c>
      <c r="G17" s="14">
        <v>34651.8</v>
      </c>
      <c r="H17" s="14">
        <f ca="1">ROUND(INDIRECT(ADDRESS(ROW()+(0), COLUMN()+(-2), 1))*INDIRECT(ADDRESS(ROW()+(0), COLUMN()+(-1), 1)), 2)</f>
        <v>2009.81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12058.8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0.176</v>
      </c>
      <c r="G20" s="12">
        <v>36735.6</v>
      </c>
      <c r="H20" s="12">
        <f ca="1">ROUND(INDIRECT(ADDRESS(ROW()+(0), COLUMN()+(-2), 1))*INDIRECT(ADDRESS(ROW()+(0), COLUMN()+(-1), 1)), 2)</f>
        <v>6465.46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3">
        <v>0.353</v>
      </c>
      <c r="G21" s="14">
        <v>26456.3</v>
      </c>
      <c r="H21" s="14">
        <f ca="1">ROUND(INDIRECT(ADDRESS(ROW()+(0), COLUMN()+(-2), 1))*INDIRECT(ADDRESS(ROW()+(0), COLUMN()+(-1), 1)), 2)</f>
        <v>9339.09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1)),INDIRECT(ADDRESS(ROW()+(-2), COLUMN()+(0), 1))), 2)</f>
        <v>15804.5</v>
      </c>
    </row>
    <row r="23" spans="1:8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20" t="s">
        <v>42</v>
      </c>
      <c r="D24" s="20"/>
      <c r="E24" s="19" t="s">
        <v>43</v>
      </c>
      <c r="F24" s="13">
        <v>2</v>
      </c>
      <c r="G24" s="14">
        <f ca="1">ROUND(SUM(INDIRECT(ADDRESS(ROW()+(-2), COLUMN()+(1), 1)),INDIRECT(ADDRESS(ROW()+(-6), COLUMN()+(1), 1)),INDIRECT(ADDRESS(ROW()+(-10), COLUMN()+(1), 1))), 2)</f>
        <v>534513</v>
      </c>
      <c r="H24" s="14">
        <f ca="1">ROUND(INDIRECT(ADDRESS(ROW()+(0), COLUMN()+(-2), 1))*INDIRECT(ADDRESS(ROW()+(0), COLUMN()+(-1), 1))/100, 2)</f>
        <v>10690.3</v>
      </c>
    </row>
    <row r="25" spans="1:8" ht="13.50" thickBot="1" customHeight="1">
      <c r="A25" s="21" t="s">
        <v>44</v>
      </c>
      <c r="B25" s="21"/>
      <c r="C25" s="22"/>
      <c r="D25" s="22"/>
      <c r="E25" s="23"/>
      <c r="F25" s="24" t="s">
        <v>45</v>
      </c>
      <c r="G25" s="25"/>
      <c r="H25" s="26">
        <f ca="1">ROUND(SUM(INDIRECT(ADDRESS(ROW()+(-1), COLUMN()+(0), 1)),INDIRECT(ADDRESS(ROW()+(-3), COLUMN()+(0), 1)),INDIRECT(ADDRESS(ROW()+(-7), COLUMN()+(0), 1)),INDIRECT(ADDRESS(ROW()+(-11), COLUMN()+(0), 1))), 2)</f>
        <v>545203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