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<sst xmlns="http://schemas.openxmlformats.org/spreadsheetml/2006/main" count="35" uniqueCount="35">
  <si>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</si>
  <si>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NIF030</t>
  </si>
  <si>
    <t xml:space="preserve">m</t>
  </si>
  <si>
    <t xml:space="preserve">Impermeabilización de alféizar con láminas de poliolefinas.</t>
  </si>
  <si>
    <r>
      <rPr>
        <sz val="8.25"/>
        <color rgb="FF000000"/>
        <rFont val="Arial"/>
        <family val="2"/>
      </rPr>
      <t xml:space="preserve">Impermeabilización de alféizar con lámina impermeabilizante flexible tipo EVAC, Dry50 30 "REVESTECH", compuesta de una doble hoja de poliolefina termoplástica con acetato de vinil etileno, con ambas caras revestidas de fibras de poliéster no tejidas, de 0,52 mm de espesor y 335 g/m², tipo monocapa, totalmente adherida al soporte con adhesivo cementoso mejorado, deformable y tixotrópico, C2 TE S1, preparada para recibir directamente sobre ella el vierteaguas. Incluso sellado de juntas con Seal Plus. El precio no incluye el vierteaguas.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</si>
  <si>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</si>
  <si>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</si>
  <si>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</si>
  <si>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</si>
  <si>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</si>
  <si>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</si>
  <si>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</si>
  <si>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mt09mcm060a</t>
  </si>
  <si>
    <t xml:space="preserve">kg</t>
  </si>
  <si>
    <t xml:space="preserve">Adhesivo cementoso mejorado, C2 TE S1, deformable, con deslizamiento reducido y tiempo abierto ampliado, color gris, a base de cemento, agregados de granulometría fina, resinas sintéticas y aditivos especiales, con propiedades tixotrópicas y de endurecimiento sin retracción.</t>
  </si>
  <si>
    <t xml:space="preserve">mt15rev011F</t>
  </si>
  <si>
    <t xml:space="preserve">m²</t>
  </si>
  <si>
    <t xml:space="preserve">Lámina impermeabilizante flexible tipo EVAC, Dry50 30 "REVESTECH", compuesta de una doble hoja de poliolefina termoplástica con acetato de vinil etileno, con ambas caras revestidas de fibras de poliéster no tejidas, de 0,52 mm de espesor y 335 g/m², suministrada en rollos de 1,2 m de anchura y 30 m de longitud.</t>
  </si>
  <si>
    <t xml:space="preserve">mt15rev170c</t>
  </si>
  <si>
    <t xml:space="preserve">kg</t>
  </si>
  <si>
    <t xml:space="preserve">Adhesivo a base de poliuretano, Seal Plus "REVESTECH", color marrón, para el sellado de juntas.</t>
  </si>
  <si>
    <t xml:space="preserve">Subtotal materiales:</t>
  </si>
  <si>
    <t xml:space="preserve">Mano de obra</t>
  </si>
  <si>
    <t xml:space="preserve">mo029</t>
  </si>
  <si>
    <t xml:space="preserve">h</t>
  </si>
  <si>
    <t xml:space="preserve">Oficial 1ª aplicador de láminas y mantos impermeabilizantes.</t>
  </si>
  <si>
    <t xml:space="preserve">mo067</t>
  </si>
  <si>
    <t xml:space="preserve">h</t>
  </si>
  <si>
    <t xml:space="preserve">Ayudante aplicador de láminas y mantos impermeabilizantes.</t>
  </si>
  <si>
    <t xml:space="preserve">Subtotal mano de obra:</t>
  </si>
  <si>
    <t xml:space="preserve">Herramienta menor</t>
  </si>
  <si>
    <t xml:space="preserve">%</t>
  </si>
  <si>
    <t xml:space="preserve">Herramienta menor</t>
  </si>
  <si>
    <t xml:space="preserve">Coste de mantenimiento decenal: $ 16.475,75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</si>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</sst>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5.61" customWidth="1"/>
    <col min="3" max="3" width="7.99" customWidth="1"/>
    <col min="4" max="4" width="71.23" customWidth="1"/>
    <col min="5" max="5" width="10.03" customWidth="1"/>
    <col min="6" max="6" width="13.94" customWidth="1"/>
    <col min="7" max="7" width="12.58"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45.00" thickBot="1" customHeight="1">
      <c r="A10" s="1" t="s">
        <v>12</v>
      </c>
      <c r="B10" s="1"/>
      <c r="C10" s="10" t="s">
        <v>13</v>
      </c>
      <c r="D10" s="1" t="s">
        <v>14</v>
      </c>
      <c r="E10" s="11">
        <v>0.62</v>
      </c>
      <c r="F10" s="12">
        <v>1753.35</v>
      </c>
      <c r="G10" s="12">
        <f ca="1">ROUND(INDIRECT(ADDRESS(ROW()+(0), COLUMN()+(-2), 1))*INDIRECT(ADDRESS(ROW()+(0), COLUMN()+(-1), 1)), 2)</f>
        <v>1087.08</v>
      </c>
    </row>
    <row r="11" spans="1:7" ht="45.00" thickBot="1" customHeight="1">
      <c r="A11" s="1" t="s">
        <v>15</v>
      </c>
      <c r="B11" s="1"/>
      <c r="C11" s="10" t="s">
        <v>16</v>
      </c>
      <c r="D11" s="1" t="s">
        <v>17</v>
      </c>
      <c r="E11" s="11">
        <v>1.05</v>
      </c>
      <c r="F11" s="12">
        <v>72599.8</v>
      </c>
      <c r="G11" s="12">
        <f ca="1">ROUND(INDIRECT(ADDRESS(ROW()+(0), COLUMN()+(-2), 1))*INDIRECT(ADDRESS(ROW()+(0), COLUMN()+(-1), 1)), 2)</f>
        <v>76229.8</v>
      </c>
    </row>
    <row r="12" spans="1:7" ht="24.00" thickBot="1" customHeight="1">
      <c r="A12" s="1" t="s">
        <v>18</v>
      </c>
      <c r="B12" s="1"/>
      <c r="C12" s="10" t="s">
        <v>19</v>
      </c>
      <c r="D12" s="1" t="s">
        <v>20</v>
      </c>
      <c r="E12" s="13">
        <v>0.3</v>
      </c>
      <c r="F12" s="14">
        <v>104066</v>
      </c>
      <c r="G12" s="14">
        <f ca="1">ROUND(INDIRECT(ADDRESS(ROW()+(0), COLUMN()+(-2), 1))*INDIRECT(ADDRESS(ROW()+(0), COLUMN()+(-1), 1)), 2)</f>
        <v>31219.9</v>
      </c>
    </row>
    <row r="13" spans="1:7" ht="13.50" thickBot="1" customHeight="1">
      <c r="A13" s="15"/>
      <c r="B13" s="15"/>
      <c r="C13" s="15"/>
      <c r="D13" s="15"/>
      <c r="E13" s="9" t="s">
        <v>21</v>
      </c>
      <c r="F13" s="9"/>
      <c r="G13" s="17">
        <f ca="1">ROUND(SUM(INDIRECT(ADDRESS(ROW()+(-1), COLUMN()+(0), 1)),INDIRECT(ADDRESS(ROW()+(-2), COLUMN()+(0), 1)),INDIRECT(ADDRESS(ROW()+(-3), COLUMN()+(0), 1))), 2)</f>
        <v>108537</v>
      </c>
    </row>
    <row r="14" spans="1:7" ht="13.50" thickBot="1" customHeight="1">
      <c r="A14" s="15">
        <v>2</v>
      </c>
      <c r="B14" s="15"/>
      <c r="C14" s="15"/>
      <c r="D14" s="18" t="s">
        <v>22</v>
      </c>
      <c r="E14" s="18"/>
      <c r="F14" s="15"/>
      <c r="G14" s="15"/>
    </row>
    <row r="15" spans="1:7" ht="13.50" thickBot="1" customHeight="1">
      <c r="A15" s="1" t="s">
        <v>23</v>
      </c>
      <c r="B15" s="1"/>
      <c r="C15" s="10" t="s">
        <v>24</v>
      </c>
      <c r="D15" s="1" t="s">
        <v>25</v>
      </c>
      <c r="E15" s="11">
        <v>0.147</v>
      </c>
      <c r="F15" s="12">
        <v>26625.3</v>
      </c>
      <c r="G15" s="12">
        <f ca="1">ROUND(INDIRECT(ADDRESS(ROW()+(0), COLUMN()+(-2), 1))*INDIRECT(ADDRESS(ROW()+(0), COLUMN()+(-1), 1)), 2)</f>
        <v>3913.91</v>
      </c>
    </row>
    <row r="16" spans="1:7" ht="13.50" thickBot="1" customHeight="1">
      <c r="A16" s="1" t="s">
        <v>26</v>
      </c>
      <c r="B16" s="1"/>
      <c r="C16" s="10" t="s">
        <v>27</v>
      </c>
      <c r="D16" s="1" t="s">
        <v>28</v>
      </c>
      <c r="E16" s="13">
        <v>0.147</v>
      </c>
      <c r="F16" s="14">
        <v>19903</v>
      </c>
      <c r="G16" s="14">
        <f ca="1">ROUND(INDIRECT(ADDRESS(ROW()+(0), COLUMN()+(-2), 1))*INDIRECT(ADDRESS(ROW()+(0), COLUMN()+(-1), 1)), 2)</f>
        <v>2925.75</v>
      </c>
    </row>
    <row r="17" spans="1:7" ht="13.50" thickBot="1" customHeight="1">
      <c r="A17" s="15"/>
      <c r="B17" s="15"/>
      <c r="C17" s="15"/>
      <c r="D17" s="15"/>
      <c r="E17" s="9" t="s">
        <v>29</v>
      </c>
      <c r="F17" s="9"/>
      <c r="G17" s="17">
        <f ca="1">ROUND(SUM(INDIRECT(ADDRESS(ROW()+(-1), COLUMN()+(0), 1)),INDIRECT(ADDRESS(ROW()+(-2), COLUMN()+(0), 1))), 2)</f>
        <v>6839.66</v>
      </c>
    </row>
    <row r="18" spans="1:7" ht="13.50" thickBot="1" customHeight="1">
      <c r="A18" s="15">
        <v>3</v>
      </c>
      <c r="B18" s="15"/>
      <c r="C18" s="15"/>
      <c r="D18" s="18" t="s">
        <v>30</v>
      </c>
      <c r="E18" s="18"/>
      <c r="F18" s="15"/>
      <c r="G18" s="15"/>
    </row>
    <row r="19" spans="1:7" ht="13.50" thickBot="1" customHeight="1">
      <c r="A19" s="19"/>
      <c r="B19" s="19"/>
      <c r="C19" s="20" t="s">
        <v>31</v>
      </c>
      <c r="D19" s="19" t="s">
        <v>32</v>
      </c>
      <c r="E19" s="13">
        <v>2</v>
      </c>
      <c r="F19" s="14">
        <f ca="1">ROUND(SUM(INDIRECT(ADDRESS(ROW()+(-2), COLUMN()+(1), 1)),INDIRECT(ADDRESS(ROW()+(-6), COLUMN()+(1), 1))), 2)</f>
        <v>115376</v>
      </c>
      <c r="G19" s="14">
        <f ca="1">ROUND(INDIRECT(ADDRESS(ROW()+(0), COLUMN()+(-2), 1))*INDIRECT(ADDRESS(ROW()+(0), COLUMN()+(-1), 1))/100, 2)</f>
        <v>2307.53</v>
      </c>
    </row>
    <row r="20" spans="1:7" ht="13.50" thickBot="1" customHeight="1">
      <c r="A20" s="21" t="s">
        <v>33</v>
      </c>
      <c r="B20" s="21"/>
      <c r="C20" s="22"/>
      <c r="D20" s="23"/>
      <c r="E20" s="24" t="s">
        <v>34</v>
      </c>
      <c r="F20" s="25"/>
      <c r="G20" s="26">
        <f ca="1">ROUND(SUM(INDIRECT(ADDRESS(ROW()+(-1), COLUMN()+(0), 1)),INDIRECT(ADDRESS(ROW()+(-3), COLUMN()+(0), 1)),INDIRECT(ADDRESS(ROW()+(-7), COLUMN()+(0), 1))), 2)</f>
        <v>117684</v>
      </c>
    </row>
  </sheetData>
  <mergeCells count="22">
    <mergeCell ref="A1:G1"/>
    <mergeCell ref="C3:G3"/>
    <mergeCell ref="A5:G5"/>
    <mergeCell ref="A8:B8"/>
    <mergeCell ref="A9:B9"/>
    <mergeCell ref="D9:E9"/>
    <mergeCell ref="A10:B10"/>
    <mergeCell ref="A11:B11"/>
    <mergeCell ref="A12:B12"/>
    <mergeCell ref="A13:B13"/>
    <mergeCell ref="E13:F13"/>
    <mergeCell ref="A14:B14"/>
    <mergeCell ref="D14:E14"/>
    <mergeCell ref="A15:B15"/>
    <mergeCell ref="A16:B16"/>
    <mergeCell ref="A17:B17"/>
    <mergeCell ref="E17:F17"/>
    <mergeCell ref="A18:B18"/>
    <mergeCell ref="D18:E18"/>
    <mergeCell ref="A19:B19"/>
    <mergeCell ref="A20:D20"/>
    <mergeCell ref="E20:F20"/>
  </mergeCells>
  <pageMargins left="0.147638" right="0.147638" top="0.206693" bottom="0.206693" header="0.0" footer="0.0"/>
  <pageSetup paperSize="9" orientation="portrait"/>
  <rowBreaks count="0" manualBreakCount="0">
    </rowBreaks>
</worksheet>
</file>