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<sst xmlns="http://schemas.openxmlformats.org/spreadsheetml/2006/main" count="35" uniqueCount="35">
  <si>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</si>
  <si>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QDF011</t>
  </si>
  <si>
    <t xml:space="preserve">m</t>
  </si>
  <si>
    <t xml:space="preserve">Junta de contracción en cubierta plana no transitable, no ventilada. Impermeabilización con láminas de poliolefinas.</t>
  </si>
  <si>
    <r>
      <rPr>
        <sz val="8.25"/>
        <color rgb="FF000000"/>
        <rFont val="Arial"/>
        <family val="2"/>
      </rPr>
      <t xml:space="preserve">Junta de contracción en cubierta plana no transitable, no ventilada, con grava, tipo invertida. Impermeabilización: banda de refuerzo para lámina impermeabilizante flexible tipo EVAC, Dry80 Banda 40 "REVESTECH", de 380 mm de anchura, compuesta de una doble hoja de poliolefina termoplástica con acetato de vinil etileno, con ambas caras revestidas de fibras de poliéster no tejidas, de 0,8 mm de espesor y 625 g/m², fijada al soporte con adhesivo cementoso mejorado, deformable y tixotrópico, C2 TE S1, formando un fuelle sin adherir en la zona de la junta; fondo de juntas para sellado en cordones de polietileno expandido, de 25 mm de diámetro; y banda de terminación para lámina impermeabilizante flexible tipo EVAC, Dry80 Banda 40 "REVESTECH", de 380 mm de anchura, compuesta de una doble hoja de poliolefina termoplástica con acetato de vinil etileno, con ambas caras revestidas de fibras de poliéster no tejidas, de 0,8 mm de espesor y 625 g/m² fijada a la impermeabilización continua de la cubierta, con adhesivo cementoso mejorado, deformable y tixotrópico, C2 TE S1, formando un fuelle sin adherir en la zona de la junta, sobre el cordón de relleno.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</si>
  <si>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</si>
  <si>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</si>
  <si>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</si>
  <si>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</si>
  <si>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</si>
  <si>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</si>
  <si>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</si>
  <si>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</si>
  <si>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</si>
  <si>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</si>
  <si>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mt15rev040gc</t>
  </si>
  <si>
    <t xml:space="preserve">m</t>
  </si>
  <si>
    <t xml:space="preserve">Banda de refuerzo para lámina impermeabilizante flexible tipo EVAC, Dry80 Banda 40 "REVESTECH", de 380 mm de anchura, compuesta de una doble hoja de poliolefina termoplástica con acetato de vinil etileno, con ambas caras revestidas de fibras de poliéster no tejidas, de 0,8 mm de espesor y 625 g/m², suministrada en rollos de 30 m de longitud.</t>
  </si>
  <si>
    <t xml:space="preserve">mt15sja030cd</t>
  </si>
  <si>
    <t xml:space="preserve">m</t>
  </si>
  <si>
    <t xml:space="preserve">Fondo de juntas para sellado en cordones de polietileno expandido, de 25 mm de diámetro, para limitar la profundidad de la junta de contracción.</t>
  </si>
  <si>
    <t xml:space="preserve">Subtotal materiales:</t>
  </si>
  <si>
    <t xml:space="preserve">Mano de obra</t>
  </si>
  <si>
    <t xml:space="preserve">mo029</t>
  </si>
  <si>
    <t xml:space="preserve">h</t>
  </si>
  <si>
    <t xml:space="preserve">Oficial 1ª aplicador de láminas y mantos impermeabilizantes.</t>
  </si>
  <si>
    <t xml:space="preserve">mo067</t>
  </si>
  <si>
    <t xml:space="preserve">h</t>
  </si>
  <si>
    <t xml:space="preserve">Ayudante aplicador de láminas y mantos impermeabilizantes.</t>
  </si>
  <si>
    <t xml:space="preserve">Subtotal mano de obra:</t>
  </si>
  <si>
    <t xml:space="preserve">Herramienta menor</t>
  </si>
  <si>
    <t xml:space="preserve">%</t>
  </si>
  <si>
    <t xml:space="preserve">Herramienta menor</t>
  </si>
  <si>
    <t xml:space="preserve">Coste de mantenimiento decenal: $ 153.036,19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</si>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</sst>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7.14" customWidth="1"/>
    <col min="4" max="4" width="71.23"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2.4</v>
      </c>
      <c r="F10" s="12">
        <v>1747.78</v>
      </c>
      <c r="G10" s="12">
        <f ca="1">ROUND(INDIRECT(ADDRESS(ROW()+(0), COLUMN()+(-2), 1))*INDIRECT(ADDRESS(ROW()+(0), COLUMN()+(-1), 1)), 2)</f>
        <v>4194.67</v>
      </c>
    </row>
    <row r="11" spans="1:7" ht="55.50" thickBot="1" customHeight="1">
      <c r="A11" s="1" t="s">
        <v>15</v>
      </c>
      <c r="B11" s="1"/>
      <c r="C11" s="10" t="s">
        <v>16</v>
      </c>
      <c r="D11" s="1" t="s">
        <v>17</v>
      </c>
      <c r="E11" s="11">
        <v>2.1</v>
      </c>
      <c r="F11" s="12">
        <v>42542.5</v>
      </c>
      <c r="G11" s="12">
        <f ca="1">ROUND(INDIRECT(ADDRESS(ROW()+(0), COLUMN()+(-2), 1))*INDIRECT(ADDRESS(ROW()+(0), COLUMN()+(-1), 1)), 2)</f>
        <v>89339.3</v>
      </c>
    </row>
    <row r="12" spans="1:7" ht="24.00" thickBot="1" customHeight="1">
      <c r="A12" s="1" t="s">
        <v>18</v>
      </c>
      <c r="B12" s="1"/>
      <c r="C12" s="10" t="s">
        <v>19</v>
      </c>
      <c r="D12" s="1" t="s">
        <v>20</v>
      </c>
      <c r="E12" s="13">
        <v>1.05</v>
      </c>
      <c r="F12" s="14">
        <v>2125.39</v>
      </c>
      <c r="G12" s="14">
        <f ca="1">ROUND(INDIRECT(ADDRESS(ROW()+(0), COLUMN()+(-2), 1))*INDIRECT(ADDRESS(ROW()+(0), COLUMN()+(-1), 1)), 2)</f>
        <v>2231.66</v>
      </c>
    </row>
    <row r="13" spans="1:7" ht="13.50" thickBot="1" customHeight="1">
      <c r="A13" s="15"/>
      <c r="B13" s="15"/>
      <c r="C13" s="15"/>
      <c r="D13" s="15"/>
      <c r="E13" s="9" t="s">
        <v>21</v>
      </c>
      <c r="F13" s="9"/>
      <c r="G13" s="17">
        <f ca="1">ROUND(SUM(INDIRECT(ADDRESS(ROW()+(-1), COLUMN()+(0), 1)),INDIRECT(ADDRESS(ROW()+(-2), COLUMN()+(0), 1)),INDIRECT(ADDRESS(ROW()+(-3), COLUMN()+(0), 1))), 2)</f>
        <v>95765.6</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0.126</v>
      </c>
      <c r="F15" s="12">
        <v>25476.9</v>
      </c>
      <c r="G15" s="12">
        <f ca="1">ROUND(INDIRECT(ADDRESS(ROW()+(0), COLUMN()+(-2), 1))*INDIRECT(ADDRESS(ROW()+(0), COLUMN()+(-1), 1)), 2)</f>
        <v>3210.09</v>
      </c>
    </row>
    <row r="16" spans="1:7" ht="13.50" thickBot="1" customHeight="1">
      <c r="A16" s="1" t="s">
        <v>26</v>
      </c>
      <c r="B16" s="1"/>
      <c r="C16" s="10" t="s">
        <v>27</v>
      </c>
      <c r="D16" s="1" t="s">
        <v>28</v>
      </c>
      <c r="E16" s="13">
        <v>0.126</v>
      </c>
      <c r="F16" s="14">
        <v>19044.7</v>
      </c>
      <c r="G16" s="14">
        <f ca="1">ROUND(INDIRECT(ADDRESS(ROW()+(0), COLUMN()+(-2), 1))*INDIRECT(ADDRESS(ROW()+(0), COLUMN()+(-1), 1)), 2)</f>
        <v>2399.63</v>
      </c>
    </row>
    <row r="17" spans="1:7" ht="13.50" thickBot="1" customHeight="1">
      <c r="A17" s="15"/>
      <c r="B17" s="15"/>
      <c r="C17" s="15"/>
      <c r="D17" s="15"/>
      <c r="E17" s="9" t="s">
        <v>29</v>
      </c>
      <c r="F17" s="9"/>
      <c r="G17" s="17">
        <f ca="1">ROUND(SUM(INDIRECT(ADDRESS(ROW()+(-1), COLUMN()+(0), 1)),INDIRECT(ADDRESS(ROW()+(-2), COLUMN()+(0), 1))), 2)</f>
        <v>5609.72</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101375</v>
      </c>
      <c r="G19" s="14">
        <f ca="1">ROUND(INDIRECT(ADDRESS(ROW()+(0), COLUMN()+(-2), 1))*INDIRECT(ADDRESS(ROW()+(0), COLUMN()+(-1), 1))/100, 2)</f>
        <v>2027.51</v>
      </c>
    </row>
    <row r="20" spans="1:7" ht="13.50" thickBot="1" customHeight="1">
      <c r="A20" s="21" t="s">
        <v>33</v>
      </c>
      <c r="B20" s="21"/>
      <c r="C20" s="22"/>
      <c r="D20" s="23"/>
      <c r="E20" s="24" t="s">
        <v>34</v>
      </c>
      <c r="F20" s="25"/>
      <c r="G20" s="26">
        <f ca="1">ROUND(SUM(INDIRECT(ADDRESS(ROW()+(-1), COLUMN()+(0), 1)),INDIRECT(ADDRESS(ROW()+(-3), COLUMN()+(0), 1)),INDIRECT(ADDRESS(ROW()+(-7), COLUMN()+(0), 1))), 2)</f>
        <v>103403</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