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<sst xmlns="http://schemas.openxmlformats.org/spreadsheetml/2006/main" count="71" uniqueCount="71">
  <si>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</si>
  <si>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FAY020</t>
  </si>
  <si>
    <t xml:space="preserve">m²</t>
  </si>
  <si>
    <t xml:space="preserve">Revestimiento exterior de fachada ventilada, de placas de yeso laminado. Sistema Placotherm V "PLACO".</t>
  </si>
  <si>
    <r>
      <rPr>
        <sz val="8.25"/>
        <color rgb="FF000000"/>
        <rFont val="Arial"/>
        <family val="2"/>
      </rPr>
      <t xml:space="preserve">Revestimiento exterior de fachada ventilada, de placas de yeso laminado GM-FH1 / - 1200 / 2800 / 12,5 / con los bordes longitudinales afinados, Glasroc X 13 "PLACO", colocación con tornillos, mediante el sistema Placotherm V Glasroc X "PLACO" con DAU nº 17/105 A, sobre subestructura soporte de aluminio extruido de montantes verticales de perfiles en T y en L, de 1,8 mm de espesor con una modulación de 600 mm; impermeabilización con lámina altamente transpirable impermeable al agua de lluvia, Placotherm Estándar,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ménsulas de sustentación y de retención para la fijación de la subestructura soporte, tornillería para la fijación de las placas, fijaciones para el anclaje de los perfiles, mortero Placotherm Base y cinta CMALL 160 "PLACO", para el tratamiento de juntas, perfil de PVC con malla de fibra de vidrio antiálcalis, Perfil Goteo "PLACO", para remate de dinteles, y cinta adhesiva de doble cara para la fijación de la lámina altamente transpirable. El precio no incluye el aislamiento térmico.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</si>
  <si>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</si>
  <si>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</si>
  <si>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</si>
  <si>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</si>
  <si>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</si>
  <si>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</si>
  <si>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</si>
  <si>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mt12ple300a</t>
  </si>
  <si>
    <t xml:space="preserve">Ud</t>
  </si>
  <si>
    <t xml:space="preserve">Ménsula de sustentación de aluminio extruido de aleación 6063 y tratamiento térmico T66, con aislamiento de polipropileno de 5 mm de espesor, para rotura de puente térmico, "PLACO", de 65 mm de longitud.</t>
  </si>
  <si>
    <t xml:space="preserve">mt12ple310a</t>
  </si>
  <si>
    <t xml:space="preserve">Ud</t>
  </si>
  <si>
    <t xml:space="preserve">Ménsula de retención de aluminio extruido de aleación 6063 y tratamiento térmico T66, con aislamiento de polipropileno de 5 mm de espesor, para rotura de puente térmico, "PLACO", de 65 mm de longitud.</t>
  </si>
  <si>
    <t xml:space="preserve">mt12plt100</t>
  </si>
  <si>
    <t xml:space="preserve">Ud</t>
  </si>
  <si>
    <t xml:space="preserve">Chazo de nylon con tornillo de acero galvanizado con cabeza hexagonal, "PLACO", de 10 mm de diámetro y 80 mm de longitud, para fijación de ménsulas.</t>
  </si>
  <si>
    <t xml:space="preserve">mt12plp300</t>
  </si>
  <si>
    <t xml:space="preserve">m</t>
  </si>
  <si>
    <t xml:space="preserve">Perfil en T de aluminio extruido de aleación 6063 y tratamiento térmico T-66, "PLACO", de 1,8 mm de espesor, suministrado en barras de 6 m de longitud.</t>
  </si>
  <si>
    <t xml:space="preserve">mt12plp310</t>
  </si>
  <si>
    <t xml:space="preserve">m</t>
  </si>
  <si>
    <t xml:space="preserve">Perfil en L de aluminio extruido de aleación 6063 y tratamiento térmico T-66, "PLACO", de 1,8 mm de espesor, suministrado en barras de 6 m de longitud.</t>
  </si>
  <si>
    <t xml:space="preserve">mt12plt060</t>
  </si>
  <si>
    <t xml:space="preserve">Ud</t>
  </si>
  <si>
    <t xml:space="preserve">Tornillo autotaladrante de acero inoxidable "PLACO", con cabeza hexagonal, de 19 mm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</si>
  <si>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</si>
  <si>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</si>
  <si>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</si>
  <si>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mt12plk010fembc</t>
  </si>
  <si>
    <t xml:space="preserve">m²</t>
  </si>
  <si>
    <t xml:space="preserve">Placa de yeso laminado GM-FH1 / - 1200 / 2800 / 12,5 / con los bordes longitudinales afinados, Glasroc X 13 "PLACO", formada por un núcleo de yeso revestido por las dos caras con fibra de vidrio con tratamiento hidrófobo.</t>
  </si>
  <si>
    <t xml:space="preserve">mt12plq020b</t>
  </si>
  <si>
    <t xml:space="preserve">Ud</t>
  </si>
  <si>
    <t xml:space="preserve">Tornillo THTPF 38 "PLACO", con cabeza de trompeta, de 38 mm de longitud, para instalación de placas de cemento sobre perfiles.</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</si>
  <si>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</si>
  <si>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</si>
  <si>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resistencia a compresión de 3 a 7,5 N/mm², absorción de agua por capilaridad menor de 0,2 kg/m² min½.</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</si>
  <si>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</si>
  <si>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</si>
  <si>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</si>
  <si>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</si>
  <si>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</si>
  <si>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</si>
  <si>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mt28fvp050</t>
  </si>
  <si>
    <t xml:space="preserve">m</t>
  </si>
  <si>
    <t xml:space="preserve">Perfil de PVC con malla de fibra de vidrio antiálcalis, Perfil Goteo "PLACO", para remate de dinteles, suministrado en barras de 2,5 m de longitud.</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</si>
  <si>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</si>
  <si>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</si>
  <si>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</si>
  <si>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</si>
  <si>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</si>
  <si>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</si>
  <si>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</si>
  <si>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</si>
  <si>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</si>
  <si>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</si>
  <si>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</si>
  <si>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</si>
  <si>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</si>
  <si>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</si>
  <si>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</si>
  <si>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Herramienta menor</t>
  </si>
  <si>
    <t xml:space="preserve">%</t>
  </si>
  <si>
    <t xml:space="preserve">Herramienta menor</t>
  </si>
  <si>
    <t xml:space="preserve">Coste de mantenimiento decenal: $ 35.912,14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</si>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</sst>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36" customWidth="1"/>
    <col min="4" max="4" width="7.65" customWidth="1"/>
    <col min="5" max="5" width="68.68"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0.46</v>
      </c>
      <c r="G10" s="12">
        <v>17560.2</v>
      </c>
      <c r="H10" s="12">
        <f ca="1">ROUND(INDIRECT(ADDRESS(ROW()+(0), COLUMN()+(-2), 1))*INDIRECT(ADDRESS(ROW()+(0), COLUMN()+(-1), 1)), 2)</f>
        <v>8077.7</v>
      </c>
    </row>
    <row r="11" spans="1:8" ht="34.50" thickBot="1" customHeight="1">
      <c r="A11" s="1" t="s">
        <v>15</v>
      </c>
      <c r="B11" s="1"/>
      <c r="C11" s="1"/>
      <c r="D11" s="10" t="s">
        <v>16</v>
      </c>
      <c r="E11" s="1" t="s">
        <v>17</v>
      </c>
      <c r="F11" s="11">
        <v>1.39</v>
      </c>
      <c r="G11" s="12">
        <v>13538.8</v>
      </c>
      <c r="H11" s="12">
        <f ca="1">ROUND(INDIRECT(ADDRESS(ROW()+(0), COLUMN()+(-2), 1))*INDIRECT(ADDRESS(ROW()+(0), COLUMN()+(-1), 1)), 2)</f>
        <v>18818.9</v>
      </c>
    </row>
    <row r="12" spans="1:8" ht="24.00" thickBot="1" customHeight="1">
      <c r="A12" s="1" t="s">
        <v>18</v>
      </c>
      <c r="B12" s="1"/>
      <c r="C12" s="1"/>
      <c r="D12" s="10" t="s">
        <v>19</v>
      </c>
      <c r="E12" s="1" t="s">
        <v>20</v>
      </c>
      <c r="F12" s="11">
        <v>2.315</v>
      </c>
      <c r="G12" s="12">
        <v>3069.69</v>
      </c>
      <c r="H12" s="12">
        <f ca="1">ROUND(INDIRECT(ADDRESS(ROW()+(0), COLUMN()+(-2), 1))*INDIRECT(ADDRESS(ROW()+(0), COLUMN()+(-1), 1)), 2)</f>
        <v>7106.33</v>
      </c>
    </row>
    <row r="13" spans="1:8" ht="24.00" thickBot="1" customHeight="1">
      <c r="A13" s="1" t="s">
        <v>21</v>
      </c>
      <c r="B13" s="1"/>
      <c r="C13" s="1"/>
      <c r="D13" s="10" t="s">
        <v>22</v>
      </c>
      <c r="E13" s="1" t="s">
        <v>23</v>
      </c>
      <c r="F13" s="11">
        <v>0.83</v>
      </c>
      <c r="G13" s="12">
        <v>24262.6</v>
      </c>
      <c r="H13" s="12">
        <f ca="1">ROUND(INDIRECT(ADDRESS(ROW()+(0), COLUMN()+(-2), 1))*INDIRECT(ADDRESS(ROW()+(0), COLUMN()+(-1), 1)), 2)</f>
        <v>20137.9</v>
      </c>
    </row>
    <row r="14" spans="1:8" ht="24.00" thickBot="1" customHeight="1">
      <c r="A14" s="1" t="s">
        <v>24</v>
      </c>
      <c r="B14" s="1"/>
      <c r="C14" s="1"/>
      <c r="D14" s="10" t="s">
        <v>25</v>
      </c>
      <c r="E14" s="1" t="s">
        <v>26</v>
      </c>
      <c r="F14" s="11">
        <v>0.83</v>
      </c>
      <c r="G14" s="12">
        <v>19168.8</v>
      </c>
      <c r="H14" s="12">
        <f ca="1">ROUND(INDIRECT(ADDRESS(ROW()+(0), COLUMN()+(-2), 1))*INDIRECT(ADDRESS(ROW()+(0), COLUMN()+(-1), 1)), 2)</f>
        <v>15910.1</v>
      </c>
    </row>
    <row r="15" spans="1:8" ht="24.00" thickBot="1" customHeight="1">
      <c r="A15" s="1" t="s">
        <v>27</v>
      </c>
      <c r="B15" s="1"/>
      <c r="C15" s="1"/>
      <c r="D15" s="10" t="s">
        <v>28</v>
      </c>
      <c r="E15" s="1" t="s">
        <v>29</v>
      </c>
      <c r="F15" s="11">
        <v>4.63</v>
      </c>
      <c r="G15" s="12">
        <v>1304.28</v>
      </c>
      <c r="H15" s="12">
        <f ca="1">ROUND(INDIRECT(ADDRESS(ROW()+(0), COLUMN()+(-2), 1))*INDIRECT(ADDRESS(ROW()+(0), COLUMN()+(-1), 1)), 2)</f>
        <v>6038.82</v>
      </c>
    </row>
    <row r="16" spans="1:8" ht="45.00" thickBot="1" customHeight="1">
      <c r="A16" s="1" t="s">
        <v>30</v>
      </c>
      <c r="B16" s="1"/>
      <c r="C16" s="1"/>
      <c r="D16" s="10" t="s">
        <v>31</v>
      </c>
      <c r="E16" s="1" t="s">
        <v>32</v>
      </c>
      <c r="F16" s="11">
        <v>1.1</v>
      </c>
      <c r="G16" s="12">
        <v>14882.1</v>
      </c>
      <c r="H16" s="12">
        <f ca="1">ROUND(INDIRECT(ADDRESS(ROW()+(0), COLUMN()+(-2), 1))*INDIRECT(ADDRESS(ROW()+(0), COLUMN()+(-1), 1)), 2)</f>
        <v>16370.3</v>
      </c>
    </row>
    <row r="17" spans="1:8" ht="34.50" thickBot="1" customHeight="1">
      <c r="A17" s="1" t="s">
        <v>33</v>
      </c>
      <c r="B17" s="1"/>
      <c r="C17" s="1"/>
      <c r="D17" s="10" t="s">
        <v>34</v>
      </c>
      <c r="E17" s="1" t="s">
        <v>35</v>
      </c>
      <c r="F17" s="11">
        <v>1.05</v>
      </c>
      <c r="G17" s="12">
        <v>60857.5</v>
      </c>
      <c r="H17" s="12">
        <f ca="1">ROUND(INDIRECT(ADDRESS(ROW()+(0), COLUMN()+(-2), 1))*INDIRECT(ADDRESS(ROW()+(0), COLUMN()+(-1), 1)), 2)</f>
        <v>63900.4</v>
      </c>
    </row>
    <row r="18" spans="1:8" ht="24.00" thickBot="1" customHeight="1">
      <c r="A18" s="1" t="s">
        <v>36</v>
      </c>
      <c r="B18" s="1"/>
      <c r="C18" s="1"/>
      <c r="D18" s="10" t="s">
        <v>37</v>
      </c>
      <c r="E18" s="1" t="s">
        <v>38</v>
      </c>
      <c r="F18" s="11">
        <v>20</v>
      </c>
      <c r="G18" s="12">
        <v>177.05</v>
      </c>
      <c r="H18" s="12">
        <f ca="1">ROUND(INDIRECT(ADDRESS(ROW()+(0), COLUMN()+(-2), 1))*INDIRECT(ADDRESS(ROW()+(0), COLUMN()+(-1), 1)), 2)</f>
        <v>3541</v>
      </c>
    </row>
    <row r="19" spans="1:8" ht="66.00" thickBot="1" customHeight="1">
      <c r="A19" s="1" t="s">
        <v>39</v>
      </c>
      <c r="B19" s="1"/>
      <c r="C19" s="1"/>
      <c r="D19" s="10" t="s">
        <v>40</v>
      </c>
      <c r="E19" s="1" t="s">
        <v>41</v>
      </c>
      <c r="F19" s="11">
        <v>4.6</v>
      </c>
      <c r="G19" s="12">
        <v>2272.43</v>
      </c>
      <c r="H19" s="12">
        <f ca="1">ROUND(INDIRECT(ADDRESS(ROW()+(0), COLUMN()+(-2), 1))*INDIRECT(ADDRESS(ROW()+(0), COLUMN()+(-1), 1)), 2)</f>
        <v>10453.2</v>
      </c>
    </row>
    <row r="20" spans="1:8" ht="34.50" thickBot="1" customHeight="1">
      <c r="A20" s="1" t="s">
        <v>42</v>
      </c>
      <c r="B20" s="1"/>
      <c r="C20" s="1"/>
      <c r="D20" s="10" t="s">
        <v>43</v>
      </c>
      <c r="E20" s="1" t="s">
        <v>44</v>
      </c>
      <c r="F20" s="11">
        <v>2.1</v>
      </c>
      <c r="G20" s="12">
        <v>764.27</v>
      </c>
      <c r="H20" s="12">
        <f ca="1">ROUND(INDIRECT(ADDRESS(ROW()+(0), COLUMN()+(-2), 1))*INDIRECT(ADDRESS(ROW()+(0), COLUMN()+(-1), 1)), 2)</f>
        <v>1604.97</v>
      </c>
    </row>
    <row r="21" spans="1:8" ht="34.50" thickBot="1" customHeight="1">
      <c r="A21" s="1" t="s">
        <v>45</v>
      </c>
      <c r="B21" s="1"/>
      <c r="C21" s="1"/>
      <c r="D21" s="10" t="s">
        <v>46</v>
      </c>
      <c r="E21" s="1" t="s">
        <v>47</v>
      </c>
      <c r="F21" s="11">
        <v>1.1</v>
      </c>
      <c r="G21" s="12">
        <v>6827.48</v>
      </c>
      <c r="H21" s="12">
        <f ca="1">ROUND(INDIRECT(ADDRESS(ROW()+(0), COLUMN()+(-2), 1))*INDIRECT(ADDRESS(ROW()+(0), COLUMN()+(-1), 1)), 2)</f>
        <v>7510.23</v>
      </c>
    </row>
    <row r="22" spans="1:8" ht="24.00" thickBot="1" customHeight="1">
      <c r="A22" s="1" t="s">
        <v>48</v>
      </c>
      <c r="B22" s="1"/>
      <c r="C22" s="1"/>
      <c r="D22" s="10" t="s">
        <v>49</v>
      </c>
      <c r="E22" s="1" t="s">
        <v>50</v>
      </c>
      <c r="F22" s="11">
        <v>0.17</v>
      </c>
      <c r="G22" s="12">
        <v>7770.08</v>
      </c>
      <c r="H22" s="12">
        <f ca="1">ROUND(INDIRECT(ADDRESS(ROW()+(0), COLUMN()+(-2), 1))*INDIRECT(ADDRESS(ROW()+(0), COLUMN()+(-1), 1)), 2)</f>
        <v>1320.91</v>
      </c>
    </row>
    <row r="23" spans="1:8" ht="34.50" thickBot="1" customHeight="1">
      <c r="A23" s="1" t="s">
        <v>51</v>
      </c>
      <c r="B23" s="1"/>
      <c r="C23" s="1"/>
      <c r="D23" s="10" t="s">
        <v>52</v>
      </c>
      <c r="E23" s="1" t="s">
        <v>53</v>
      </c>
      <c r="F23" s="11">
        <v>1.5</v>
      </c>
      <c r="G23" s="12">
        <v>10848.2</v>
      </c>
      <c r="H23" s="12">
        <f ca="1">ROUND(INDIRECT(ADDRESS(ROW()+(0), COLUMN()+(-2), 1))*INDIRECT(ADDRESS(ROW()+(0), COLUMN()+(-1), 1)), 2)</f>
        <v>16272.2</v>
      </c>
    </row>
    <row r="24" spans="1:8" ht="34.50" thickBot="1" customHeight="1">
      <c r="A24" s="1" t="s">
        <v>54</v>
      </c>
      <c r="B24" s="1"/>
      <c r="C24" s="1"/>
      <c r="D24" s="10" t="s">
        <v>55</v>
      </c>
      <c r="E24" s="1" t="s">
        <v>56</v>
      </c>
      <c r="F24" s="13">
        <v>1.6</v>
      </c>
      <c r="G24" s="14">
        <v>5840.92</v>
      </c>
      <c r="H24" s="14">
        <f ca="1">ROUND(INDIRECT(ADDRESS(ROW()+(0), COLUMN()+(-2), 1))*INDIRECT(ADDRESS(ROW()+(0), COLUMN()+(-1), 1)), 2)</f>
        <v>9345.47</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206408</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1">
        <v>0.805</v>
      </c>
      <c r="G27" s="12">
        <v>26179.2</v>
      </c>
      <c r="H27" s="12">
        <f ca="1">ROUND(INDIRECT(ADDRESS(ROW()+(0), COLUMN()+(-2), 1))*INDIRECT(ADDRESS(ROW()+(0), COLUMN()+(-1), 1)), 2)</f>
        <v>21074.2</v>
      </c>
    </row>
    <row r="28" spans="1:8" ht="13.50" thickBot="1" customHeight="1">
      <c r="A28" s="1" t="s">
        <v>62</v>
      </c>
      <c r="B28" s="1"/>
      <c r="C28" s="1"/>
      <c r="D28" s="10" t="s">
        <v>63</v>
      </c>
      <c r="E28" s="1" t="s">
        <v>64</v>
      </c>
      <c r="F28" s="13">
        <v>0.805</v>
      </c>
      <c r="G28" s="14">
        <v>19044.7</v>
      </c>
      <c r="H28" s="14">
        <f ca="1">ROUND(INDIRECT(ADDRESS(ROW()+(0), COLUMN()+(-2), 1))*INDIRECT(ADDRESS(ROW()+(0), COLUMN()+(-1), 1)), 2)</f>
        <v>15330.9</v>
      </c>
    </row>
    <row r="29" spans="1:8" ht="13.50" thickBot="1" customHeight="1">
      <c r="A29" s="15"/>
      <c r="B29" s="15"/>
      <c r="C29" s="15"/>
      <c r="D29" s="15"/>
      <c r="E29" s="15"/>
      <c r="F29" s="9" t="s">
        <v>65</v>
      </c>
      <c r="G29" s="9"/>
      <c r="H29" s="17">
        <f ca="1">ROUND(SUM(INDIRECT(ADDRESS(ROW()+(-1), COLUMN()+(0), 1)),INDIRECT(ADDRESS(ROW()+(-2), COLUMN()+(0), 1))), 2)</f>
        <v>36405.2</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1)),INDIRECT(ADDRESS(ROW()+(-6), COLUMN()+(1), 1))), 2)</f>
        <v>242814</v>
      </c>
      <c r="H31" s="14">
        <f ca="1">ROUND(INDIRECT(ADDRESS(ROW()+(0), COLUMN()+(-2), 1))*INDIRECT(ADDRESS(ROW()+(0), COLUMN()+(-1), 1))/100, 2)</f>
        <v>4856.27</v>
      </c>
    </row>
    <row r="32" spans="1:8" ht="13.50" thickBot="1" customHeight="1">
      <c r="A32" s="21" t="s">
        <v>69</v>
      </c>
      <c r="B32" s="21"/>
      <c r="C32" s="21"/>
      <c r="D32" s="22"/>
      <c r="E32" s="23"/>
      <c r="F32" s="24" t="s">
        <v>70</v>
      </c>
      <c r="G32" s="25"/>
      <c r="H32" s="26">
        <f ca="1">ROUND(SUM(INDIRECT(ADDRESS(ROW()+(-1), COLUMN()+(0), 1)),INDIRECT(ADDRESS(ROW()+(-3), COLUMN()+(0), 1)),INDIRECT(ADDRESS(ROW()+(-7), COLUMN()+(0), 1))), 2)</f>
        <v>247670</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