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<sst xmlns="http://schemas.openxmlformats.org/spreadsheetml/2006/main" count="52" uniqueCount="52">
  <si>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</si>
  <si>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QDF020</t>
  </si>
  <si>
    <t xml:space="preserve">m</t>
  </si>
  <si>
    <t xml:space="preserve">Encuentro de cubierta plana no transitable, no ventilada con paramento vertical. Impermeabilización con mantos asfálticos.</t>
  </si>
  <si>
    <r>
      <rPr>
        <sz val="8.25"/>
        <color rgb="FF000000"/>
        <rFont val="Arial"/>
        <family val="2"/>
      </rPr>
      <t xml:space="preserve">Encuentro de cubierta plana no transitable, no ventilada, autoprotegido, tipo convencional con paramento vertical; mediante la colocación de perfil de lámina de acero galvanizado, espesor 0,8 mm, desarrollo 300 mm, y 2 pliegues, para remate y protección de la impermeabilización formada por: banda de refuerzo de 50 cm de anchura, realizada a partir de manto de betún modificado con elastómero SBS, de 3,5 mm de espesor, con armadura de fieltro de poliéster no tejido de 160 g/m², de superficie no protegida, totalmente adherido al soporte con soplete, previa imprimación con emulsión asfáltica aniónica con cargas. Remate con banda de terminación de 50 cm de desarrollo con manto de betún modificado con elastómero SBS, de 3,5 mm de espesor, con armadura de fieltro de poliéster reforzado y estabilizado de 150 g/m², con autoprotección mineral de color gris. Incluso cordón de sellado aplicado entre el perfil metálico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</si>
  <si>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</si>
  <si>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</si>
  <si>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</si>
  <si>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</si>
  <si>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</si>
  <si>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</si>
  <si>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</si>
  <si>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mt14iea020c</t>
  </si>
  <si>
    <t xml:space="preserve">kg</t>
  </si>
  <si>
    <t xml:space="preserve">Emulsión asfáltica aniónica con cargas.</t>
  </si>
  <si>
    <t xml:space="preserve">mt14lba010g</t>
  </si>
  <si>
    <t xml:space="preserve">m²</t>
  </si>
  <si>
    <t xml:space="preserve">Manto de betún modificado con elastómero SBS, de 3,5 mm de espesor, masa nominal 4 kg/m², con armadura de fieltro de poliéster no tejido de 160 g/m², de superficie no protegida.</t>
  </si>
  <si>
    <t xml:space="preserve">mt14lga010ea</t>
  </si>
  <si>
    <t xml:space="preserve">m²</t>
  </si>
  <si>
    <t xml:space="preserve">Manto de betún modificado con elastómero SBS, de 3,5 mm de espesor, masa nominal 5 kg/m², con armadura de fieltro de poliéster reforzado y estabilizado de 150 g/m², con autoprotección mineral de color gris.</t>
  </si>
  <si>
    <t xml:space="preserve">mt15acc020c</t>
  </si>
  <si>
    <t xml:space="preserve">m</t>
  </si>
  <si>
    <t xml:space="preserve">Perfil de lámina de acero galvanizado, espesor 0,8 mm, desarrollo 300 mm, y 2 pliegues.</t>
  </si>
  <si>
    <t xml:space="preserve">mt15sja020a</t>
  </si>
  <si>
    <t xml:space="preserve">Ud</t>
  </si>
  <si>
    <t xml:space="preserve">Cartucho de masilla de poliuretano, de 310 cm³.</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</si>
  <si>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</si>
  <si>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</si>
  <si>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</si>
  <si>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</si>
  <si>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</si>
  <si>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</si>
  <si>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</si>
  <si>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</si>
  <si>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</si>
  <si>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</si>
  <si>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</si>
  <si>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</si>
  <si>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</si>
  <si>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mo020</t>
  </si>
  <si>
    <t xml:space="preserve">h</t>
  </si>
  <si>
    <t xml:space="preserve">Oficial 1ª obra blanca.</t>
  </si>
  <si>
    <t xml:space="preserve">mo113</t>
  </si>
  <si>
    <t xml:space="preserve">h</t>
  </si>
  <si>
    <t xml:space="preserve">Peón de obra blanca.</t>
  </si>
  <si>
    <t xml:space="preserve">Subtotal mano de obra:</t>
  </si>
  <si>
    <t xml:space="preserve">Herramienta menor</t>
  </si>
  <si>
    <t xml:space="preserve">%</t>
  </si>
  <si>
    <t xml:space="preserve">Herramienta menor</t>
  </si>
  <si>
    <t xml:space="preserve">Coste de mantenimiento decenal: $ 21.954,32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</si>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</sst>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6.80" customWidth="1"/>
    <col min="5" max="5" width="69.53" customWidth="1"/>
    <col min="6" max="6" width="11.56" customWidth="1"/>
    <col min="7" max="7" width="14.45"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0.15</v>
      </c>
      <c r="G10" s="12">
        <v>17800</v>
      </c>
      <c r="H10" s="12">
        <f ca="1">ROUND(INDIRECT(ADDRESS(ROW()+(0), COLUMN()+(-2), 1))*INDIRECT(ADDRESS(ROW()+(0), COLUMN()+(-1), 1)), 2)</f>
        <v>2670.01</v>
      </c>
    </row>
    <row r="11" spans="1:8" ht="34.50" thickBot="1" customHeight="1">
      <c r="A11" s="1" t="s">
        <v>15</v>
      </c>
      <c r="B11" s="1"/>
      <c r="C11" s="10" t="s">
        <v>16</v>
      </c>
      <c r="D11" s="10"/>
      <c r="E11" s="1" t="s">
        <v>17</v>
      </c>
      <c r="F11" s="11">
        <v>0.525</v>
      </c>
      <c r="G11" s="12">
        <v>37380.1</v>
      </c>
      <c r="H11" s="12">
        <f ca="1">ROUND(INDIRECT(ADDRESS(ROW()+(0), COLUMN()+(-2), 1))*INDIRECT(ADDRESS(ROW()+(0), COLUMN()+(-1), 1)), 2)</f>
        <v>19624.5</v>
      </c>
    </row>
    <row r="12" spans="1:8" ht="34.50" thickBot="1" customHeight="1">
      <c r="A12" s="1" t="s">
        <v>18</v>
      </c>
      <c r="B12" s="1"/>
      <c r="C12" s="10" t="s">
        <v>19</v>
      </c>
      <c r="D12" s="10"/>
      <c r="E12" s="1" t="s">
        <v>20</v>
      </c>
      <c r="F12" s="11">
        <v>0.5</v>
      </c>
      <c r="G12" s="12">
        <v>46175.4</v>
      </c>
      <c r="H12" s="12">
        <f ca="1">ROUND(INDIRECT(ADDRESS(ROW()+(0), COLUMN()+(-2), 1))*INDIRECT(ADDRESS(ROW()+(0), COLUMN()+(-1), 1)), 2)</f>
        <v>23087.7</v>
      </c>
    </row>
    <row r="13" spans="1:8" ht="24.00" thickBot="1" customHeight="1">
      <c r="A13" s="1" t="s">
        <v>21</v>
      </c>
      <c r="B13" s="1"/>
      <c r="C13" s="10" t="s">
        <v>22</v>
      </c>
      <c r="D13" s="10"/>
      <c r="E13" s="1" t="s">
        <v>23</v>
      </c>
      <c r="F13" s="11">
        <v>1</v>
      </c>
      <c r="G13" s="12">
        <v>10955.6</v>
      </c>
      <c r="H13" s="12">
        <f ca="1">ROUND(INDIRECT(ADDRESS(ROW()+(0), COLUMN()+(-2), 1))*INDIRECT(ADDRESS(ROW()+(0), COLUMN()+(-1), 1)), 2)</f>
        <v>10955.6</v>
      </c>
    </row>
    <row r="14" spans="1:8" ht="13.50" thickBot="1" customHeight="1">
      <c r="A14" s="1" t="s">
        <v>24</v>
      </c>
      <c r="B14" s="1"/>
      <c r="C14" s="10" t="s">
        <v>25</v>
      </c>
      <c r="D14" s="10"/>
      <c r="E14" s="1" t="s">
        <v>26</v>
      </c>
      <c r="F14" s="13">
        <v>0.17</v>
      </c>
      <c r="G14" s="14">
        <v>37718.7</v>
      </c>
      <c r="H14" s="14">
        <f ca="1">ROUND(INDIRECT(ADDRESS(ROW()+(0), COLUMN()+(-2), 1))*INDIRECT(ADDRESS(ROW()+(0), COLUMN()+(-1), 1)), 2)</f>
        <v>6412.18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62750.1</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3">
        <v>0.015</v>
      </c>
      <c r="G17" s="14">
        <v>8706.88</v>
      </c>
      <c r="H17" s="14">
        <f ca="1">ROUND(INDIRECT(ADDRESS(ROW()+(0), COLUMN()+(-2), 1))*INDIRECT(ADDRESS(ROW()+(0), COLUMN()+(-1), 1)), 2)</f>
        <v>130.6</v>
      </c>
    </row>
    <row r="18" spans="1:8" ht="13.50" thickBot="1" customHeight="1">
      <c r="A18" s="15"/>
      <c r="B18" s="15"/>
      <c r="C18" s="15"/>
      <c r="D18" s="15"/>
      <c r="E18" s="15"/>
      <c r="F18" s="9" t="s">
        <v>32</v>
      </c>
      <c r="G18" s="9"/>
      <c r="H18" s="17">
        <f ca="1">ROUND(SUM(INDIRECT(ADDRESS(ROW()+(-1), COLUMN()+(0), 1))), 2)</f>
        <v>130.6</v>
      </c>
    </row>
    <row r="19" spans="1:8" ht="13.50" thickBot="1" customHeight="1">
      <c r="A19" s="15">
        <v>3</v>
      </c>
      <c r="B19" s="15"/>
      <c r="C19" s="15"/>
      <c r="D19" s="15"/>
      <c r="E19" s="18" t="s">
        <v>33</v>
      </c>
      <c r="F19" s="18"/>
      <c r="G19" s="15"/>
      <c r="H19" s="15"/>
    </row>
    <row r="20" spans="1:8" ht="13.50" thickBot="1" customHeight="1">
      <c r="A20" s="1" t="s">
        <v>34</v>
      </c>
      <c r="B20" s="1"/>
      <c r="C20" s="10" t="s">
        <v>35</v>
      </c>
      <c r="D20" s="10"/>
      <c r="E20" s="1" t="s">
        <v>36</v>
      </c>
      <c r="F20" s="11">
        <v>0.203</v>
      </c>
      <c r="G20" s="12">
        <v>25476.9</v>
      </c>
      <c r="H20" s="12">
        <f ca="1">ROUND(INDIRECT(ADDRESS(ROW()+(0), COLUMN()+(-2), 1))*INDIRECT(ADDRESS(ROW()+(0), COLUMN()+(-1), 1)), 2)</f>
        <v>5171.81</v>
      </c>
    </row>
    <row r="21" spans="1:8" ht="13.50" thickBot="1" customHeight="1">
      <c r="A21" s="1" t="s">
        <v>37</v>
      </c>
      <c r="B21" s="1"/>
      <c r="C21" s="10" t="s">
        <v>38</v>
      </c>
      <c r="D21" s="10"/>
      <c r="E21" s="1" t="s">
        <v>39</v>
      </c>
      <c r="F21" s="11">
        <v>0.203</v>
      </c>
      <c r="G21" s="12">
        <v>19044.7</v>
      </c>
      <c r="H21" s="12">
        <f ca="1">ROUND(INDIRECT(ADDRESS(ROW()+(0), COLUMN()+(-2), 1))*INDIRECT(ADDRESS(ROW()+(0), COLUMN()+(-1), 1)), 2)</f>
        <v>3866.06</v>
      </c>
    </row>
    <row r="22" spans="1:8" ht="13.50" thickBot="1" customHeight="1">
      <c r="A22" s="1" t="s">
        <v>40</v>
      </c>
      <c r="B22" s="1"/>
      <c r="C22" s="10" t="s">
        <v>41</v>
      </c>
      <c r="D22" s="10"/>
      <c r="E22" s="1" t="s">
        <v>42</v>
      </c>
      <c r="F22" s="11">
        <v>0.113</v>
      </c>
      <c r="G22" s="12">
        <v>25476.9</v>
      </c>
      <c r="H22" s="12">
        <f ca="1">ROUND(INDIRECT(ADDRESS(ROW()+(0), COLUMN()+(-2), 1))*INDIRECT(ADDRESS(ROW()+(0), COLUMN()+(-1), 1)), 2)</f>
        <v>2878.89</v>
      </c>
    </row>
    <row r="23" spans="1:8" ht="13.50" thickBot="1" customHeight="1">
      <c r="A23" s="1" t="s">
        <v>43</v>
      </c>
      <c r="B23" s="1"/>
      <c r="C23" s="10" t="s">
        <v>44</v>
      </c>
      <c r="D23" s="10"/>
      <c r="E23" s="1" t="s">
        <v>45</v>
      </c>
      <c r="F23" s="13">
        <v>0.113</v>
      </c>
      <c r="G23" s="14">
        <v>18348.8</v>
      </c>
      <c r="H23" s="14">
        <f ca="1">ROUND(INDIRECT(ADDRESS(ROW()+(0), COLUMN()+(-2), 1))*INDIRECT(ADDRESS(ROW()+(0), COLUMN()+(-1), 1)), 2)</f>
        <v>2073.41</v>
      </c>
    </row>
    <row r="24" spans="1:8" ht="13.50" thickBot="1" customHeight="1">
      <c r="A24" s="15"/>
      <c r="B24" s="15"/>
      <c r="C24" s="15"/>
      <c r="D24" s="15"/>
      <c r="E24" s="15"/>
      <c r="F24" s="9" t="s">
        <v>46</v>
      </c>
      <c r="G24" s="9"/>
      <c r="H24" s="17">
        <f ca="1">ROUND(SUM(INDIRECT(ADDRESS(ROW()+(-1), COLUMN()+(0), 1)),INDIRECT(ADDRESS(ROW()+(-2), COLUMN()+(0), 1)),INDIRECT(ADDRESS(ROW()+(-3), COLUMN()+(0), 1)),INDIRECT(ADDRESS(ROW()+(-4), COLUMN()+(0), 1))), 2)</f>
        <v>13990.2</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1)),INDIRECT(ADDRESS(ROW()+(-8), COLUMN()+(1), 1)),INDIRECT(ADDRESS(ROW()+(-11), COLUMN()+(1), 1))), 2)</f>
        <v>76870.9</v>
      </c>
      <c r="H26" s="14">
        <f ca="1">ROUND(INDIRECT(ADDRESS(ROW()+(0), COLUMN()+(-2), 1))*INDIRECT(ADDRESS(ROW()+(0), COLUMN()+(-1), 1))/100, 2)</f>
        <v>1537.42</v>
      </c>
    </row>
    <row r="27" spans="1:8" ht="13.50" thickBot="1" customHeight="1">
      <c r="A27" s="21" t="s">
        <v>50</v>
      </c>
      <c r="B27" s="21"/>
      <c r="C27" s="22"/>
      <c r="D27" s="22"/>
      <c r="E27" s="23"/>
      <c r="F27" s="24" t="s">
        <v>51</v>
      </c>
      <c r="G27" s="25"/>
      <c r="H27" s="26">
        <f ca="1">ROUND(SUM(INDIRECT(ADDRESS(ROW()+(-1), COLUMN()+(0), 1)),INDIRECT(ADDRESS(ROW()+(-3), COLUMN()+(0), 1)),INDIRECT(ADDRESS(ROW()+(-9), COLUMN()+(0), 1)),INDIRECT(ADDRESS(ROW()+(-12), COLUMN()+(0), 1))), 2)</f>
        <v>78408.3</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