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<sst xmlns="http://schemas.openxmlformats.org/spreadsheetml/2006/main" count="41" uniqueCount="41">
  <si>
    <t xml:space="preserve"/>
  </si>
  <si>
    <t xml:space="preserve">NIF060</t>
  </si>
  <si>
    <t xml:space="preserve">m²</t>
  </si>
  <si>
    <t xml:space="preserve">Impermeabilización de fachada con láminas de poliolefinas.</t>
  </si>
  <si>
    <r>
      <rPr>
        <sz val="8.25"/>
        <color rgb="FF000000"/>
        <rFont val="Arial"/>
        <family val="2"/>
      </rPr>
      <t xml:space="preserve">Impermeabilización de fachada con lámina impermeabilizante, desolidarizante y difusora de vapor de agua de polietileno con estructura cuadriculada, de 3 mm de espesor, Schlüter-DITRA 30M "SCHLÜTER-SYSTEMS", revestida de geotextil no tejido en una de sus caras, tipo monocapa, totalmente adherida al soporte con adhesivo cementoso de fraguado normal, C1, color gris, preparada para recibir directamente sobre ella el revestimiento cerámico. Incluso adhesivo bicomponente, Schlüter-KERDI-COLL-L "SCHLÜTER-SYSTEMS", banda de refuerzo Schlüter-KERDI-KEBA 100/125 y masilla adhesiva elástica monocomponente, Schlüter-KERDI-FIX "SCHLÜTER-SYSTEMS" para la resolución de encuentros con paramentos verticales. El precio no incluye la capa de protección.</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</si>
  <si>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</si>
  <si>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</si>
  <si>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</si>
  <si>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</si>
  <si>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</si>
  <si>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</si>
  <si>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</si>
  <si>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mt09mcr021g</t>
  </si>
  <si>
    <t xml:space="preserve">kg</t>
  </si>
  <si>
    <t xml:space="preserve">Adhesivo cementoso de fraguado normal, C1, color gris.</t>
  </si>
  <si>
    <t xml:space="preserve">mt15res300d</t>
  </si>
  <si>
    <t xml:space="preserve">m²</t>
  </si>
  <si>
    <t xml:space="preserve">Lámina impermeabilizante, desolidarizante y difusora de vapor de agua de polietileno con estructura cuadriculada, de 3 mm de espesor, Schlüter-DITRA 30M "SCHLÜTER-SYSTEMS", revestida de geotextil no tejido en una de sus caras, suministrada en rollos de 30 m de longitud.</t>
  </si>
  <si>
    <t xml:space="preserve">mt15res060d</t>
  </si>
  <si>
    <t xml:space="preserve">kg</t>
  </si>
  <si>
    <t xml:space="preserve">Adhesivo bicomponente, Schlüter-KERDI-COLL-L "SCHLÜTER-SYSTEMS", a base de una dispersión acrílica sin disolventes y polvo de cemento, para el sellado de juntas.</t>
  </si>
  <si>
    <t xml:space="preserve">mt15res020ob</t>
  </si>
  <si>
    <t xml:space="preserve">m</t>
  </si>
  <si>
    <t xml:space="preserve">Banda de sellado, Schlüter-KERDI-KEBA 100/125 "SCHLÜTER-SYSTEMS", de 125 mm de anchura y 0,1 mm de espesor, para lámina impermeabilizante flexible de polietileno, con ambas caras revestidas de geotextil no tejido, suministrada en rollos de 30 m de longitud.</t>
  </si>
  <si>
    <t xml:space="preserve">mt15res070a</t>
  </si>
  <si>
    <t xml:space="preserve">Ud</t>
  </si>
  <si>
    <t xml:space="preserve">Cartucho de masilla adhesiva elástica monocomponente, Schlüter-KERDI-FIX "SCHLÜTER-SYSTEMS", a base de polímeros híbridos neutros (MS), de 290 ml, color gris o blanco y acabado brillante.</t>
  </si>
  <si>
    <t xml:space="preserve">Subtotal materiales:</t>
  </si>
  <si>
    <t xml:space="preserve">Mano de obra</t>
  </si>
  <si>
    <t xml:space="preserve">mo029</t>
  </si>
  <si>
    <t xml:space="preserve">h</t>
  </si>
  <si>
    <t xml:space="preserve">Oficial 1ª aplicador de láminas y mantos impermeabilizantes.</t>
  </si>
  <si>
    <t xml:space="preserve">mo067</t>
  </si>
  <si>
    <t xml:space="preserve">h</t>
  </si>
  <si>
    <t xml:space="preserve">Ayudante aplicador de láminas y mantos impermeabilizantes.</t>
  </si>
  <si>
    <t xml:space="preserve">Subtotal mano de obra:</t>
  </si>
  <si>
    <t xml:space="preserve">Herramienta menor</t>
  </si>
  <si>
    <t xml:space="preserve">%</t>
  </si>
  <si>
    <t xml:space="preserve">Herramienta menor</t>
  </si>
  <si>
    <t xml:space="preserve">Coste de mantenimiento decenal: $ 24.981,82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</si>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</sst>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6.29" customWidth="1"/>
    <col min="3" max="3" width="7.31" customWidth="1"/>
    <col min="4" max="4" width="70.21" customWidth="1"/>
    <col min="5" max="5" width="10.03" customWidth="1"/>
    <col min="6" max="6" width="13.94" customWidth="1"/>
    <col min="7" max="7" width="13.6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76.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13.50" thickBot="1" customHeight="1">
      <c r="A10" s="1" t="s">
        <v>12</v>
      </c>
      <c r="B10" s="1"/>
      <c r="C10" s="10" t="s">
        <v>13</v>
      </c>
      <c r="D10" s="1" t="s">
        <v>14</v>
      </c>
      <c r="E10" s="11">
        <v>2</v>
      </c>
      <c r="F10" s="12">
        <v>737.59</v>
      </c>
      <c r="G10" s="12">
        <f ca="1">ROUND(INDIRECT(ADDRESS(ROW()+(0), COLUMN()+(-2), 1))*INDIRECT(ADDRESS(ROW()+(0), COLUMN()+(-1), 1)), 2)</f>
        <v>1475.18</v>
      </c>
    </row>
    <row r="11" spans="1:7" ht="45.00" thickBot="1" customHeight="1">
      <c r="A11" s="1" t="s">
        <v>15</v>
      </c>
      <c r="B11" s="1"/>
      <c r="C11" s="10" t="s">
        <v>16</v>
      </c>
      <c r="D11" s="1" t="s">
        <v>17</v>
      </c>
      <c r="E11" s="11">
        <v>1.05</v>
      </c>
      <c r="F11" s="12">
        <v>103318</v>
      </c>
      <c r="G11" s="12">
        <f ca="1">ROUND(INDIRECT(ADDRESS(ROW()+(0), COLUMN()+(-2), 1))*INDIRECT(ADDRESS(ROW()+(0), COLUMN()+(-1), 1)), 2)</f>
        <v>108483</v>
      </c>
    </row>
    <row r="12" spans="1:7" ht="34.50" thickBot="1" customHeight="1">
      <c r="A12" s="1" t="s">
        <v>18</v>
      </c>
      <c r="B12" s="1"/>
      <c r="C12" s="10" t="s">
        <v>19</v>
      </c>
      <c r="D12" s="1" t="s">
        <v>20</v>
      </c>
      <c r="E12" s="11">
        <v>0.3</v>
      </c>
      <c r="F12" s="12">
        <v>64109.6</v>
      </c>
      <c r="G12" s="12">
        <f ca="1">ROUND(INDIRECT(ADDRESS(ROW()+(0), COLUMN()+(-2), 1))*INDIRECT(ADDRESS(ROW()+(0), COLUMN()+(-1), 1)), 2)</f>
        <v>19232.9</v>
      </c>
    </row>
    <row r="13" spans="1:7" ht="45.00" thickBot="1" customHeight="1">
      <c r="A13" s="1" t="s">
        <v>21</v>
      </c>
      <c r="B13" s="1"/>
      <c r="C13" s="10" t="s">
        <v>22</v>
      </c>
      <c r="D13" s="1" t="s">
        <v>23</v>
      </c>
      <c r="E13" s="11">
        <v>1.2</v>
      </c>
      <c r="F13" s="12">
        <v>21620.8</v>
      </c>
      <c r="G13" s="12">
        <f ca="1">ROUND(INDIRECT(ADDRESS(ROW()+(0), COLUMN()+(-2), 1))*INDIRECT(ADDRESS(ROW()+(0), COLUMN()+(-1), 1)), 2)</f>
        <v>25945</v>
      </c>
    </row>
    <row r="14" spans="1:7" ht="34.50" thickBot="1" customHeight="1">
      <c r="A14" s="1" t="s">
        <v>24</v>
      </c>
      <c r="B14" s="1"/>
      <c r="C14" s="10" t="s">
        <v>25</v>
      </c>
      <c r="D14" s="1" t="s">
        <v>26</v>
      </c>
      <c r="E14" s="13">
        <v>0.06</v>
      </c>
      <c r="F14" s="14">
        <v>128273</v>
      </c>
      <c r="G14" s="14">
        <f ca="1">ROUND(INDIRECT(ADDRESS(ROW()+(0), COLUMN()+(-2), 1))*INDIRECT(ADDRESS(ROW()+(0), COLUMN()+(-1), 1)), 2)</f>
        <v>7696.38</v>
      </c>
    </row>
    <row r="15" spans="1:7" ht="13.50" thickBot="1" customHeight="1">
      <c r="A15" s="15"/>
      <c r="B15" s="15"/>
      <c r="C15" s="15"/>
      <c r="D15" s="15"/>
      <c r="E15" s="9" t="s">
        <v>27</v>
      </c>
      <c r="F15" s="9"/>
      <c r="G15" s="17">
        <f ca="1">ROUND(SUM(INDIRECT(ADDRESS(ROW()+(-1), COLUMN()+(0), 1)),INDIRECT(ADDRESS(ROW()+(-2), COLUMN()+(0), 1)),INDIRECT(ADDRESS(ROW()+(-3), COLUMN()+(0), 1)),INDIRECT(ADDRESS(ROW()+(-4), COLUMN()+(0), 1)),INDIRECT(ADDRESS(ROW()+(-5), COLUMN()+(0), 1))), 2)</f>
        <v>162833</v>
      </c>
    </row>
    <row r="16" spans="1:7" ht="13.50" thickBot="1" customHeight="1">
      <c r="A16" s="15">
        <v>2</v>
      </c>
      <c r="B16" s="15"/>
      <c r="C16" s="15"/>
      <c r="D16" s="18" t="s">
        <v>28</v>
      </c>
      <c r="E16" s="18"/>
      <c r="F16" s="15"/>
      <c r="G16" s="15"/>
    </row>
    <row r="17" spans="1:7" ht="13.50" thickBot="1" customHeight="1">
      <c r="A17" s="1" t="s">
        <v>29</v>
      </c>
      <c r="B17" s="1"/>
      <c r="C17" s="10" t="s">
        <v>30</v>
      </c>
      <c r="D17" s="1" t="s">
        <v>31</v>
      </c>
      <c r="E17" s="11">
        <v>0.272</v>
      </c>
      <c r="F17" s="12">
        <v>25476.9</v>
      </c>
      <c r="G17" s="12">
        <f ca="1">ROUND(INDIRECT(ADDRESS(ROW()+(0), COLUMN()+(-2), 1))*INDIRECT(ADDRESS(ROW()+(0), COLUMN()+(-1), 1)), 2)</f>
        <v>6929.72</v>
      </c>
    </row>
    <row r="18" spans="1:7" ht="13.50" thickBot="1" customHeight="1">
      <c r="A18" s="1" t="s">
        <v>32</v>
      </c>
      <c r="B18" s="1"/>
      <c r="C18" s="10" t="s">
        <v>33</v>
      </c>
      <c r="D18" s="1" t="s">
        <v>34</v>
      </c>
      <c r="E18" s="13">
        <v>0.272</v>
      </c>
      <c r="F18" s="14">
        <v>19044.7</v>
      </c>
      <c r="G18" s="14">
        <f ca="1">ROUND(INDIRECT(ADDRESS(ROW()+(0), COLUMN()+(-2), 1))*INDIRECT(ADDRESS(ROW()+(0), COLUMN()+(-1), 1)), 2)</f>
        <v>5180.14</v>
      </c>
    </row>
    <row r="19" spans="1:7" ht="13.50" thickBot="1" customHeight="1">
      <c r="A19" s="15"/>
      <c r="B19" s="15"/>
      <c r="C19" s="15"/>
      <c r="D19" s="15"/>
      <c r="E19" s="9" t="s">
        <v>35</v>
      </c>
      <c r="F19" s="9"/>
      <c r="G19" s="17">
        <f ca="1">ROUND(SUM(INDIRECT(ADDRESS(ROW()+(-1), COLUMN()+(0), 1)),INDIRECT(ADDRESS(ROW()+(-2), COLUMN()+(0), 1))), 2)</f>
        <v>12109.9</v>
      </c>
    </row>
    <row r="20" spans="1:7" ht="13.50" thickBot="1" customHeight="1">
      <c r="A20" s="15">
        <v>3</v>
      </c>
      <c r="B20" s="15"/>
      <c r="C20" s="15"/>
      <c r="D20" s="18" t="s">
        <v>36</v>
      </c>
      <c r="E20" s="18"/>
      <c r="F20" s="15"/>
      <c r="G20" s="15"/>
    </row>
    <row r="21" spans="1:7" ht="13.50" thickBot="1" customHeight="1">
      <c r="A21" s="19"/>
      <c r="B21" s="19"/>
      <c r="C21" s="20" t="s">
        <v>37</v>
      </c>
      <c r="D21" s="19" t="s">
        <v>38</v>
      </c>
      <c r="E21" s="13">
        <v>2</v>
      </c>
      <c r="F21" s="14">
        <f ca="1">ROUND(SUM(INDIRECT(ADDRESS(ROW()+(-2), COLUMN()+(1), 1)),INDIRECT(ADDRESS(ROW()+(-6), COLUMN()+(1), 1))), 2)</f>
        <v>174943</v>
      </c>
      <c r="G21" s="14">
        <f ca="1">ROUND(INDIRECT(ADDRESS(ROW()+(0), COLUMN()+(-2), 1))*INDIRECT(ADDRESS(ROW()+(0), COLUMN()+(-1), 1))/100, 2)</f>
        <v>3498.85</v>
      </c>
    </row>
    <row r="22" spans="1:7" ht="13.50" thickBot="1" customHeight="1">
      <c r="A22" s="21" t="s">
        <v>39</v>
      </c>
      <c r="B22" s="21"/>
      <c r="C22" s="22"/>
      <c r="D22" s="23"/>
      <c r="E22" s="24" t="s">
        <v>40</v>
      </c>
      <c r="F22" s="25"/>
      <c r="G22" s="26">
        <f ca="1">ROUND(SUM(INDIRECT(ADDRESS(ROW()+(-1), COLUMN()+(0), 1)),INDIRECT(ADDRESS(ROW()+(-3), COLUMN()+(0), 1)),INDIRECT(ADDRESS(ROW()+(-7), COLUMN()+(0), 1))), 2)</f>
        <v>178442</v>
      </c>
    </row>
  </sheetData>
  <mergeCells count="24">
    <mergeCell ref="A1:G1"/>
    <mergeCell ref="C3:G3"/>
    <mergeCell ref="A5:G5"/>
    <mergeCell ref="A8:B8"/>
    <mergeCell ref="A9:B9"/>
    <mergeCell ref="D9:E9"/>
    <mergeCell ref="A10:B10"/>
    <mergeCell ref="A11:B11"/>
    <mergeCell ref="A12:B12"/>
    <mergeCell ref="A13:B13"/>
    <mergeCell ref="A14:B14"/>
    <mergeCell ref="A15:B15"/>
    <mergeCell ref="E15:F15"/>
    <mergeCell ref="A16:B16"/>
    <mergeCell ref="D16:E16"/>
    <mergeCell ref="A17:B17"/>
    <mergeCell ref="A18:B18"/>
    <mergeCell ref="A19:B19"/>
    <mergeCell ref="E19:F19"/>
    <mergeCell ref="A20:B20"/>
    <mergeCell ref="D20:E20"/>
    <mergeCell ref="A21:B21"/>
    <mergeCell ref="A22:D22"/>
    <mergeCell ref="E22:F22"/>
  </mergeCells>
  <pageMargins left="0.147638" right="0.147638" top="0.206693" bottom="0.206693" header="0.0" footer="0.0"/>
  <pageSetup paperSize="9" orientation="portrait"/>
  <rowBreaks count="0" manualBreakCount="0">
    </rowBreaks>
</worksheet>
</file>